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EC\comùn 2016\5 PROGRAMAS\AREGIONAL 2020\BII.MARCO PROGRAMÁTICO PRESUPUESTAL\Formato de información adicional a la Iniciativa de Ley de Ingresos\"/>
    </mc:Choice>
  </mc:AlternateContent>
  <xr:revisionPtr revIDLastSave="0" documentId="13_ncr:1_{BACD497F-54CE-42FB-B1D0-F84D4DE6AA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ultima reforma " sheetId="4" r:id="rId1"/>
  </sheets>
  <definedNames>
    <definedName name="_xlnm.Print_Area" localSheetId="0">'2020 ultima reforma '!$B$1:$D$112</definedName>
    <definedName name="_xlnm.Print_Titles" localSheetId="0">'2020 ultima reforma 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4" l="1"/>
  <c r="D77" i="4" s="1"/>
  <c r="D53" i="4" l="1"/>
  <c r="D37" i="4" l="1"/>
  <c r="D95" i="4"/>
  <c r="D85" i="4"/>
  <c r="D69" i="4"/>
  <c r="D68" i="4" s="1"/>
  <c r="D48" i="4"/>
  <c r="D40" i="4"/>
  <c r="D33" i="4"/>
  <c r="D22" i="4"/>
  <c r="D15" i="4"/>
  <c r="D12" i="4"/>
  <c r="D11" i="4" s="1"/>
  <c r="D36" i="4" l="1"/>
  <c r="D10" i="4" l="1"/>
</calcChain>
</file>

<file path=xl/sharedStrings.xml><?xml version="1.0" encoding="utf-8"?>
<sst xmlns="http://schemas.openxmlformats.org/spreadsheetml/2006/main" count="145" uniqueCount="142">
  <si>
    <t>MUNICIPIO DE PUEBLA</t>
  </si>
  <si>
    <t xml:space="preserve">Ingreso Estimado </t>
  </si>
  <si>
    <t>TOTAL</t>
  </si>
  <si>
    <t>4.1.1</t>
  </si>
  <si>
    <t>Impuestos</t>
  </si>
  <si>
    <t xml:space="preserve">        Impuestos sobre los Ingresos </t>
  </si>
  <si>
    <t xml:space="preserve">        Impuestos sobre el Patrimonio</t>
  </si>
  <si>
    <t xml:space="preserve">        Impuestos sobre la producción, el consumo y las transacciones</t>
  </si>
  <si>
    <t xml:space="preserve">        Impuestos al Comercio Exterior</t>
  </si>
  <si>
    <t xml:space="preserve">        Impuestos Sobre Nóminas y Asimilables</t>
  </si>
  <si>
    <t xml:space="preserve">        Impuestos Ecológicos</t>
  </si>
  <si>
    <t xml:space="preserve">        Accesorios </t>
  </si>
  <si>
    <t xml:space="preserve">       Otros Impuestos</t>
  </si>
  <si>
    <t xml:space="preserve">        Impuestos no comprendidos en las  fracciones de la ley de Ingresos causadas en ejercicios fiscales anteriores pendientes de liquidacion o pago.</t>
  </si>
  <si>
    <t>Cuotas y Aportaciones de Seguridad Social</t>
  </si>
  <si>
    <t xml:space="preserve">        Aportaciones para Fondos de Vivienda</t>
  </si>
  <si>
    <t xml:space="preserve">        Cuotas para el Seguro Social</t>
  </si>
  <si>
    <t xml:space="preserve">        Cuotas de Ahorro para el Retiro</t>
  </si>
  <si>
    <t xml:space="preserve">        Otras Cuotas y Aportaciones para la Seguridad Social</t>
  </si>
  <si>
    <t>Contribuciones de Mejoras</t>
  </si>
  <si>
    <t xml:space="preserve">        Contribuciones de Mejoras por obras Públicas</t>
  </si>
  <si>
    <t xml:space="preserve">        Contribuciones de Mejoras no comprendidas en las  fracciones de la ley de Ingresos causadas en ejercicios fiscales anteriores pendientes de liquidacion o pago</t>
  </si>
  <si>
    <t>Derechos</t>
  </si>
  <si>
    <t xml:space="preserve">        Derechos por prestación de servicios</t>
  </si>
  <si>
    <t xml:space="preserve">        Otros Derechos</t>
  </si>
  <si>
    <t xml:space="preserve">        Accesorios</t>
  </si>
  <si>
    <t>Productos</t>
  </si>
  <si>
    <t xml:space="preserve">        Productos de tipo corriente</t>
  </si>
  <si>
    <t>Aprovechamientos</t>
  </si>
  <si>
    <t xml:space="preserve">        Aprovechamientos de tipo corriente</t>
  </si>
  <si>
    <t>Ingresos por Venta de bienes y servicios</t>
  </si>
  <si>
    <t>Participaciones y Aportaciones</t>
  </si>
  <si>
    <t xml:space="preserve">        Participaciones </t>
  </si>
  <si>
    <t xml:space="preserve">        Aportaciones</t>
  </si>
  <si>
    <t xml:space="preserve">        Convenios</t>
  </si>
  <si>
    <t>Transferencias, Asignaciones, Subsidios y Otras Ayudas</t>
  </si>
  <si>
    <t xml:space="preserve">        Subsidios y Subvenciones</t>
  </si>
  <si>
    <t xml:space="preserve">        Pensiones y Jubilaciones</t>
  </si>
  <si>
    <t>Ingresos Derivados de Financiamientos</t>
  </si>
  <si>
    <t xml:space="preserve">        Endeudamiento interno</t>
  </si>
  <si>
    <t xml:space="preserve">        Endeudamiento Externo</t>
  </si>
  <si>
    <t xml:space="preserve">        Derechos no comprendidos en las fracciones de la Ley de Ingresos causadas en ejercicios fiscales anteriores pendiente de liquidación o pagos</t>
  </si>
  <si>
    <t>1.1.1</t>
  </si>
  <si>
    <t>1.1.2</t>
  </si>
  <si>
    <t xml:space="preserve">        Sobre Diversiones y Espectáculos Públicos</t>
  </si>
  <si>
    <t xml:space="preserve">        Sobre Rifas, Loterias, Sorteos, Concursos y toda clase de juegos permitidos</t>
  </si>
  <si>
    <t>1.2.1</t>
  </si>
  <si>
    <t>1.2.2</t>
  </si>
  <si>
    <t xml:space="preserve">        Predial</t>
  </si>
  <si>
    <t xml:space="preserve">        Sobre Adquisición de Bienes Inmuebles</t>
  </si>
  <si>
    <t>1.7.1</t>
  </si>
  <si>
    <t>1.7.2</t>
  </si>
  <si>
    <t xml:space="preserve">        Servicios de Alumbrado Público</t>
  </si>
  <si>
    <t xml:space="preserve">        Derechos por servicios en panteones</t>
  </si>
  <si>
    <t xml:space="preserve">        Servicios de centros antirrábicos</t>
  </si>
  <si>
    <t xml:space="preserve">        Servicios prestados por la Tesoreria</t>
  </si>
  <si>
    <t xml:space="preserve">        Servicios prestados por la Contraloría</t>
  </si>
  <si>
    <t>4.4.1</t>
  </si>
  <si>
    <t xml:space="preserve">        Otorgamiento de Licencias y Refrendos</t>
  </si>
  <si>
    <t xml:space="preserve">        Por Obras Materiales</t>
  </si>
  <si>
    <t xml:space="preserve">        Por anuncios y refrendos</t>
  </si>
  <si>
    <t>4.3.1</t>
  </si>
  <si>
    <t>4.3.2</t>
  </si>
  <si>
    <t>4.3.3</t>
  </si>
  <si>
    <t>4.3.4</t>
  </si>
  <si>
    <t>4.3.5</t>
  </si>
  <si>
    <t>4.3.6</t>
  </si>
  <si>
    <t>4.4.2</t>
  </si>
  <si>
    <t>4.4.3</t>
  </si>
  <si>
    <t>4.4.4</t>
  </si>
  <si>
    <t>4.5.1</t>
  </si>
  <si>
    <t>4.5.2</t>
  </si>
  <si>
    <t xml:space="preserve">        Otros créditos</t>
  </si>
  <si>
    <t>5.1.1</t>
  </si>
  <si>
    <t>5.1.2</t>
  </si>
  <si>
    <t>5.1.3</t>
  </si>
  <si>
    <t>5.1.4</t>
  </si>
  <si>
    <t>5.1.5</t>
  </si>
  <si>
    <t xml:space="preserve">        Derechos por el uso, goce, aprovechamiento o explotación de bienes de dominio público</t>
  </si>
  <si>
    <t xml:space="preserve">        Servicio de recolección, transporte y disposición final de desechos sólidos</t>
  </si>
  <si>
    <t xml:space="preserve">        Por certificados y constancias</t>
  </si>
  <si>
    <t xml:space="preserve">        Por venta de información del sistema geográfico</t>
  </si>
  <si>
    <t xml:space="preserve">       Por exámenes y venta de formas oficiales</t>
  </si>
  <si>
    <t xml:space="preserve">       Por impartición de cursos y/o talleres</t>
  </si>
  <si>
    <t xml:space="preserve">       Otros productos</t>
  </si>
  <si>
    <t xml:space="preserve">       Intereses</t>
  </si>
  <si>
    <t xml:space="preserve">       Productos no comprendidos en las fracciones de la Ley de Ingresos causadas en ejercicios fiscales anteriores pendiente de liquidación o pago</t>
  </si>
  <si>
    <t xml:space="preserve">        Sanciones multas municipales</t>
  </si>
  <si>
    <t xml:space="preserve">        Reintegros e Indemnizaciones</t>
  </si>
  <si>
    <t>4.3.7</t>
  </si>
  <si>
    <t xml:space="preserve">        Derechos por servicios prestados por la Secretaría de Infraestructura y Servicios Públicos</t>
  </si>
  <si>
    <t>6.1.1</t>
  </si>
  <si>
    <t>6.1.2</t>
  </si>
  <si>
    <t xml:space="preserve">        Derechos a los Hidrocarburos (Derogado)</t>
  </si>
  <si>
    <t xml:space="preserve">       Productos de capital (Derogado)</t>
  </si>
  <si>
    <t xml:space="preserve">        Aprovechamientos Patrimoniales</t>
  </si>
  <si>
    <t xml:space="preserve">        Accesorios de Aprovechamientos </t>
  </si>
  <si>
    <t xml:space="preserve">        Aprovechamientos no comprendidos en las fracciones de la Ley de Ingresos causadas en Ejercicios Fiscales Anteriores Pendiente de Liquidación  o Pago</t>
  </si>
  <si>
    <t xml:space="preserve">        Ingresos por ventas de bienes y Prestación de servicios de Instituciones Públicas de Seguridad Social </t>
  </si>
  <si>
    <t xml:space="preserve">        Ingresos por Venta de Bienes y Prestación de Servicios de Empresas Productivas del Estado</t>
  </si>
  <si>
    <t xml:space="preserve">        Ingresos por venta de Bienes y Prestación de Servicios de Entidades Paraestatales y Fideicomisos No Empresariales y No Financieros</t>
  </si>
  <si>
    <t xml:space="preserve">Ingresos por Venta de Bienes y Prestación de Servicios de Entidades Paraestatales Empresariales No Financieras con Participación Estatal Mayoritaria 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</si>
  <si>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</si>
  <si>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</si>
  <si>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 Participación Estatal Mayoritaria</t>
  </si>
  <si>
    <t>Ingresos por Venta de Bienes y Prestación de Servicios de los Poderes Legislativo y Judicial y de los Órganos Autónomos</t>
  </si>
  <si>
    <t>Otros Ingresos</t>
  </si>
  <si>
    <t>Incentivos Derivados de la Colaboración Fiscal</t>
  </si>
  <si>
    <t>Fondos Distintos de Aportaciones</t>
  </si>
  <si>
    <t xml:space="preserve">        Transferencias y Asignaciones</t>
  </si>
  <si>
    <t xml:space="preserve">        Transferencias al Resto del Sector Público (Derogado)</t>
  </si>
  <si>
    <t xml:space="preserve">        Ayudas sociales (Derogado)</t>
  </si>
  <si>
    <t xml:space="preserve">        Transferencias a Fideicomisos, Mandatos y Análogos (Derogado)</t>
  </si>
  <si>
    <t>Transferencias del Fondo Mexicano del Petroleo para la Estabilización y el Desarrollo</t>
  </si>
  <si>
    <t xml:space="preserve">        Financiamiento Interno</t>
  </si>
  <si>
    <t>4.5.3</t>
  </si>
  <si>
    <t>4.5.4</t>
  </si>
  <si>
    <t>4.5.5</t>
  </si>
  <si>
    <t>4.5.6</t>
  </si>
  <si>
    <t>4.5.7</t>
  </si>
  <si>
    <t>4.5.8</t>
  </si>
  <si>
    <t xml:space="preserve">        Multa Giro Comercial</t>
  </si>
  <si>
    <t xml:space="preserve">        Multa SDUS</t>
  </si>
  <si>
    <t xml:space="preserve">        Multa Via Pública</t>
  </si>
  <si>
    <t xml:space="preserve">        Multa Anuncios Publicitarios</t>
  </si>
  <si>
    <t xml:space="preserve">        Multa Unidad Normatividad Comercial</t>
  </si>
  <si>
    <t>4.5.9</t>
  </si>
  <si>
    <t xml:space="preserve">        Multa Proteción Civil</t>
  </si>
  <si>
    <t xml:space="preserve">        Accesorios de Impuestos</t>
  </si>
  <si>
    <t xml:space="preserve">        Por Ocupación de Espacios</t>
  </si>
  <si>
    <t xml:space="preserve">        Gastos de Notificación Ejecución Limpia</t>
  </si>
  <si>
    <t xml:space="preserve">        Intereses Pago Parcialidades Limpia</t>
  </si>
  <si>
    <t>4.5.10</t>
  </si>
  <si>
    <t>4.5.11</t>
  </si>
  <si>
    <t xml:space="preserve">        Multa Limpia</t>
  </si>
  <si>
    <t xml:space="preserve">        Multa Contaminación Ambiental</t>
  </si>
  <si>
    <t>4.5.12</t>
  </si>
  <si>
    <t xml:space="preserve">        Intereses Pago Parcialidades Derechos</t>
  </si>
  <si>
    <t>Iniciativa de Ley de Ingresos para el Ejercicio Fiscal 2020</t>
  </si>
  <si>
    <t>4.5.13</t>
  </si>
  <si>
    <t>6.1.3</t>
  </si>
  <si>
    <t xml:space="preserve">        Venta de muebles /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</si>
</sst>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43" fontId="2" fillId="0" borderId="1" xfId="1" applyFont="1" applyFill="1" applyBorder="1"/>
    <xf numFmtId="43" fontId="0" fillId="0" borderId="1" xfId="1" applyFont="1" applyFill="1" applyBorder="1"/>
    <xf numFmtId="43" fontId="1" fillId="0" borderId="1" xfId="1" applyFont="1" applyFill="1" applyBorder="1"/>
    <xf numFmtId="0" fontId="2" fillId="0" borderId="1" xfId="0" applyFont="1" applyFill="1" applyBorder="1"/>
    <xf numFmtId="4" fontId="0" fillId="0" borderId="0" xfId="0" applyNumberFormat="1"/>
    <xf numFmtId="43" fontId="0" fillId="0" borderId="0" xfId="0" applyNumberFormat="1"/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4" fontId="0" fillId="0" borderId="1" xfId="0" applyNumberFormat="1" applyFill="1" applyBorder="1"/>
    <xf numFmtId="43" fontId="2" fillId="0" borderId="1" xfId="1" applyNumberFormat="1" applyFont="1" applyFill="1" applyBorder="1"/>
    <xf numFmtId="4" fontId="0" fillId="0" borderId="1" xfId="0" applyNumberFormat="1" applyFont="1" applyFill="1" applyBorder="1"/>
    <xf numFmtId="4" fontId="2" fillId="0" borderId="1" xfId="0" applyNumberFormat="1" applyFont="1" applyFill="1" applyBorder="1"/>
    <xf numFmtId="43" fontId="0" fillId="0" borderId="0" xfId="1" applyFont="1"/>
    <xf numFmtId="0" fontId="0" fillId="0" borderId="0" xfId="0" applyFill="1"/>
    <xf numFmtId="0" fontId="0" fillId="0" borderId="1" xfId="0" applyFill="1" applyBorder="1" applyAlignment="1">
      <alignment horizontal="left"/>
    </xf>
    <xf numFmtId="43" fontId="4" fillId="0" borderId="1" xfId="1" applyFont="1" applyFill="1" applyBorder="1"/>
    <xf numFmtId="43" fontId="1" fillId="0" borderId="1" xfId="1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9">
    <cellStyle name="Millares" xfId="1" builtinId="3"/>
    <cellStyle name="Normal" xfId="0" builtinId="0"/>
    <cellStyle name="Normal 11" xfId="2" xr:uid="{00000000-0005-0000-0000-000002000000}"/>
    <cellStyle name="Normal 11 2" xfId="3" xr:uid="{00000000-0005-0000-0000-000003000000}"/>
    <cellStyle name="Normal 11 3" xfId="4" xr:uid="{00000000-0005-0000-0000-000004000000}"/>
    <cellStyle name="Normal 15" xfId="5" xr:uid="{00000000-0005-0000-0000-000005000000}"/>
    <cellStyle name="Normal 15 2" xfId="6" xr:uid="{00000000-0005-0000-0000-000006000000}"/>
    <cellStyle name="Normal 15 3" xfId="7" xr:uid="{00000000-0005-0000-0000-000007000000}"/>
    <cellStyle name="Normal 16" xfId="8" xr:uid="{00000000-0005-0000-0000-000008000000}"/>
    <cellStyle name="Normal 16 2" xfId="9" xr:uid="{00000000-0005-0000-0000-000009000000}"/>
    <cellStyle name="Normal 16 3" xfId="10" xr:uid="{00000000-0005-0000-0000-00000A000000}"/>
    <cellStyle name="Normal 2" xfId="11" xr:uid="{00000000-0005-0000-0000-00000B000000}"/>
    <cellStyle name="Normal 2 2" xfId="12" xr:uid="{00000000-0005-0000-0000-00000C000000}"/>
    <cellStyle name="Normal 4" xfId="13" xr:uid="{00000000-0005-0000-0000-00000D000000}"/>
    <cellStyle name="Normal 6" xfId="14" xr:uid="{00000000-0005-0000-0000-00000E000000}"/>
    <cellStyle name="Normal 7" xfId="15" xr:uid="{00000000-0005-0000-0000-00000F000000}"/>
    <cellStyle name="Normal 7 2" xfId="16" xr:uid="{00000000-0005-0000-0000-000010000000}"/>
    <cellStyle name="Normal 7 3" xfId="17" xr:uid="{00000000-0005-0000-0000-000011000000}"/>
    <cellStyle name="Porcentual 2 2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1995805</xdr:colOff>
      <xdr:row>4</xdr:row>
      <xdr:rowOff>40640</xdr:rowOff>
    </xdr:to>
    <xdr:pic>
      <xdr:nvPicPr>
        <xdr:cNvPr id="2" name="1 Imagen" descr="C:\Users\Arrollo\AppData\Local\Packages\Microsoft.MicrosoftEdge_8wekyb3d8bbwe\TempState\Downloads\ESCUDO 2018 - 2021 (1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90500"/>
          <a:ext cx="1995805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G112"/>
  <sheetViews>
    <sheetView tabSelected="1" view="pageBreakPreview" topLeftCell="A31" zoomScale="60" zoomScaleNormal="100" workbookViewId="0">
      <selection activeCell="D77" sqref="D77"/>
    </sheetView>
  </sheetViews>
  <sheetFormatPr baseColWidth="10" defaultRowHeight="15" x14ac:dyDescent="0.25"/>
  <cols>
    <col min="2" max="2" width="6.5703125" style="21" customWidth="1"/>
    <col min="3" max="3" width="83.85546875" customWidth="1"/>
    <col min="4" max="4" width="26.7109375" customWidth="1"/>
    <col min="5" max="5" width="11.42578125" customWidth="1"/>
    <col min="6" max="6" width="16.85546875" bestFit="1" customWidth="1"/>
    <col min="7" max="7" width="14.140625" bestFit="1" customWidth="1"/>
  </cols>
  <sheetData>
    <row r="6" spans="2:6" x14ac:dyDescent="0.25">
      <c r="B6" s="13"/>
      <c r="C6" s="1" t="s">
        <v>0</v>
      </c>
      <c r="D6" s="1"/>
    </row>
    <row r="7" spans="2:6" x14ac:dyDescent="0.25">
      <c r="B7" s="13"/>
      <c r="C7" s="1" t="s">
        <v>138</v>
      </c>
      <c r="D7" s="1"/>
    </row>
    <row r="8" spans="2:6" ht="15" customHeight="1" x14ac:dyDescent="0.25">
      <c r="B8" s="25"/>
      <c r="C8" s="27"/>
      <c r="D8" s="29" t="s">
        <v>1</v>
      </c>
    </row>
    <row r="9" spans="2:6" ht="9.75" customHeight="1" x14ac:dyDescent="0.25">
      <c r="B9" s="26"/>
      <c r="C9" s="28"/>
      <c r="D9" s="30"/>
    </row>
    <row r="10" spans="2:6" x14ac:dyDescent="0.25">
      <c r="B10" s="8"/>
      <c r="C10" s="9" t="s">
        <v>2</v>
      </c>
      <c r="D10" s="17">
        <f>D11+D33+D36+D68+D77+D95</f>
        <v>5290008877</v>
      </c>
      <c r="F10" s="6"/>
    </row>
    <row r="11" spans="2:6" x14ac:dyDescent="0.25">
      <c r="B11" s="5">
        <v>1</v>
      </c>
      <c r="C11" s="5" t="s">
        <v>4</v>
      </c>
      <c r="D11" s="2">
        <f>D12+D15+D22</f>
        <v>1097134344</v>
      </c>
      <c r="F11" s="6"/>
    </row>
    <row r="12" spans="2:6" x14ac:dyDescent="0.25">
      <c r="B12" s="10">
        <v>1.1000000000000001</v>
      </c>
      <c r="C12" s="8" t="s">
        <v>5</v>
      </c>
      <c r="D12" s="18">
        <f>D13+D14</f>
        <v>51890715</v>
      </c>
    </row>
    <row r="13" spans="2:6" x14ac:dyDescent="0.25">
      <c r="B13" s="10" t="s">
        <v>42</v>
      </c>
      <c r="C13" s="8" t="s">
        <v>44</v>
      </c>
      <c r="D13" s="18">
        <v>7828759</v>
      </c>
    </row>
    <row r="14" spans="2:6" x14ac:dyDescent="0.25">
      <c r="B14" s="10" t="s">
        <v>43</v>
      </c>
      <c r="C14" s="8" t="s">
        <v>45</v>
      </c>
      <c r="D14" s="18">
        <v>44061956</v>
      </c>
    </row>
    <row r="15" spans="2:6" x14ac:dyDescent="0.25">
      <c r="B15" s="10">
        <v>1.2</v>
      </c>
      <c r="C15" s="8" t="s">
        <v>6</v>
      </c>
      <c r="D15" s="18">
        <f>D16+D17</f>
        <v>999295514</v>
      </c>
    </row>
    <row r="16" spans="2:6" x14ac:dyDescent="0.25">
      <c r="B16" s="10" t="s">
        <v>46</v>
      </c>
      <c r="C16" s="8" t="s">
        <v>48</v>
      </c>
      <c r="D16" s="18">
        <v>734769697</v>
      </c>
    </row>
    <row r="17" spans="2:4" x14ac:dyDescent="0.25">
      <c r="B17" s="10" t="s">
        <v>47</v>
      </c>
      <c r="C17" s="8" t="s">
        <v>49</v>
      </c>
      <c r="D17" s="18">
        <v>264525817</v>
      </c>
    </row>
    <row r="18" spans="2:4" x14ac:dyDescent="0.25">
      <c r="B18" s="10">
        <v>1.3</v>
      </c>
      <c r="C18" s="8" t="s">
        <v>7</v>
      </c>
      <c r="D18" s="3">
        <v>0</v>
      </c>
    </row>
    <row r="19" spans="2:4" x14ac:dyDescent="0.25">
      <c r="B19" s="10">
        <v>1.4</v>
      </c>
      <c r="C19" s="8" t="s">
        <v>8</v>
      </c>
      <c r="D19" s="3">
        <v>0</v>
      </c>
    </row>
    <row r="20" spans="2:4" x14ac:dyDescent="0.25">
      <c r="B20" s="10">
        <v>1.5</v>
      </c>
      <c r="C20" s="8" t="s">
        <v>9</v>
      </c>
      <c r="D20" s="3">
        <v>0</v>
      </c>
    </row>
    <row r="21" spans="2:4" x14ac:dyDescent="0.25">
      <c r="B21" s="10">
        <v>1.6</v>
      </c>
      <c r="C21" s="8" t="s">
        <v>10</v>
      </c>
      <c r="D21" s="3">
        <v>0</v>
      </c>
    </row>
    <row r="22" spans="2:4" x14ac:dyDescent="0.25">
      <c r="B22" s="10">
        <v>1.7</v>
      </c>
      <c r="C22" s="8" t="s">
        <v>128</v>
      </c>
      <c r="D22" s="19">
        <f>D23+D24</f>
        <v>45948115</v>
      </c>
    </row>
    <row r="23" spans="2:4" x14ac:dyDescent="0.25">
      <c r="B23" s="10" t="s">
        <v>50</v>
      </c>
      <c r="C23" s="8" t="s">
        <v>48</v>
      </c>
      <c r="D23" s="18">
        <v>35147567</v>
      </c>
    </row>
    <row r="24" spans="2:4" x14ac:dyDescent="0.25">
      <c r="B24" s="10" t="s">
        <v>51</v>
      </c>
      <c r="C24" s="8" t="s">
        <v>49</v>
      </c>
      <c r="D24" s="18">
        <v>10800548</v>
      </c>
    </row>
    <row r="25" spans="2:4" x14ac:dyDescent="0.25">
      <c r="B25" s="10">
        <v>1.8</v>
      </c>
      <c r="C25" s="8" t="s">
        <v>12</v>
      </c>
      <c r="D25" s="3">
        <v>0</v>
      </c>
    </row>
    <row r="26" spans="2:4" ht="30" x14ac:dyDescent="0.25">
      <c r="B26" s="10">
        <v>1.9</v>
      </c>
      <c r="C26" s="11" t="s">
        <v>13</v>
      </c>
      <c r="D26" s="3">
        <v>0</v>
      </c>
    </row>
    <row r="27" spans="2:4" x14ac:dyDescent="0.25">
      <c r="B27" s="5">
        <v>2</v>
      </c>
      <c r="C27" s="12" t="s">
        <v>14</v>
      </c>
      <c r="D27" s="3">
        <v>0</v>
      </c>
    </row>
    <row r="28" spans="2:4" x14ac:dyDescent="0.25">
      <c r="B28" s="10">
        <v>2.1</v>
      </c>
      <c r="C28" s="11" t="s">
        <v>15</v>
      </c>
      <c r="D28" s="3">
        <v>0</v>
      </c>
    </row>
    <row r="29" spans="2:4" x14ac:dyDescent="0.25">
      <c r="B29" s="10">
        <v>2.2000000000000002</v>
      </c>
      <c r="C29" s="11" t="s">
        <v>16</v>
      </c>
      <c r="D29" s="3">
        <v>0</v>
      </c>
    </row>
    <row r="30" spans="2:4" x14ac:dyDescent="0.25">
      <c r="B30" s="10">
        <v>2.2999999999999998</v>
      </c>
      <c r="C30" s="11" t="s">
        <v>17</v>
      </c>
      <c r="D30" s="3">
        <v>0</v>
      </c>
    </row>
    <row r="31" spans="2:4" x14ac:dyDescent="0.25">
      <c r="B31" s="10">
        <v>2.4</v>
      </c>
      <c r="C31" s="11" t="s">
        <v>18</v>
      </c>
      <c r="D31" s="3">
        <v>0</v>
      </c>
    </row>
    <row r="32" spans="2:4" x14ac:dyDescent="0.25">
      <c r="B32" s="10">
        <v>2.5</v>
      </c>
      <c r="C32" s="8" t="s">
        <v>11</v>
      </c>
      <c r="D32" s="3">
        <v>0</v>
      </c>
    </row>
    <row r="33" spans="2:7" x14ac:dyDescent="0.25">
      <c r="B33" s="8">
        <v>3</v>
      </c>
      <c r="C33" s="5" t="s">
        <v>19</v>
      </c>
      <c r="D33" s="2">
        <f>+D34</f>
        <v>2160025</v>
      </c>
      <c r="F33" s="7"/>
    </row>
    <row r="34" spans="2:7" x14ac:dyDescent="0.25">
      <c r="B34" s="10">
        <v>3.1</v>
      </c>
      <c r="C34" s="13" t="s">
        <v>20</v>
      </c>
      <c r="D34" s="3">
        <v>2160025</v>
      </c>
    </row>
    <row r="35" spans="2:7" ht="30" x14ac:dyDescent="0.25">
      <c r="B35" s="10">
        <v>3.9</v>
      </c>
      <c r="C35" s="14" t="s">
        <v>21</v>
      </c>
      <c r="D35" s="3">
        <v>0</v>
      </c>
    </row>
    <row r="36" spans="2:7" x14ac:dyDescent="0.25">
      <c r="B36" s="5">
        <v>4</v>
      </c>
      <c r="C36" s="5" t="s">
        <v>22</v>
      </c>
      <c r="D36" s="2">
        <f>+D37+D40+D48+D53</f>
        <v>547895216</v>
      </c>
      <c r="F36" s="7"/>
    </row>
    <row r="37" spans="2:7" x14ac:dyDescent="0.25">
      <c r="B37" s="10">
        <v>4.0999999999999996</v>
      </c>
      <c r="C37" s="15" t="s">
        <v>78</v>
      </c>
      <c r="D37" s="4">
        <f>D38</f>
        <v>24463899</v>
      </c>
    </row>
    <row r="38" spans="2:7" x14ac:dyDescent="0.25">
      <c r="B38" s="10" t="s">
        <v>3</v>
      </c>
      <c r="C38" s="15" t="s">
        <v>129</v>
      </c>
      <c r="D38" s="4">
        <v>24463899</v>
      </c>
    </row>
    <row r="39" spans="2:7" x14ac:dyDescent="0.25">
      <c r="B39" s="10">
        <v>4.2</v>
      </c>
      <c r="C39" s="15" t="s">
        <v>93</v>
      </c>
      <c r="D39" s="4">
        <v>0</v>
      </c>
    </row>
    <row r="40" spans="2:7" x14ac:dyDescent="0.25">
      <c r="B40" s="10">
        <v>4.3</v>
      </c>
      <c r="C40" s="13" t="s">
        <v>23</v>
      </c>
      <c r="D40" s="2">
        <f>D41+D42+D43+D44+D45+D46+D47</f>
        <v>309755164</v>
      </c>
    </row>
    <row r="41" spans="2:7" x14ac:dyDescent="0.25">
      <c r="B41" s="10" t="s">
        <v>61</v>
      </c>
      <c r="C41" s="13" t="s">
        <v>52</v>
      </c>
      <c r="D41" s="4">
        <v>149228419</v>
      </c>
    </row>
    <row r="42" spans="2:7" x14ac:dyDescent="0.25">
      <c r="B42" s="10" t="s">
        <v>62</v>
      </c>
      <c r="C42" s="13" t="s">
        <v>90</v>
      </c>
      <c r="D42" s="4">
        <v>0</v>
      </c>
    </row>
    <row r="43" spans="2:7" x14ac:dyDescent="0.25">
      <c r="B43" s="10" t="s">
        <v>63</v>
      </c>
      <c r="C43" s="13" t="s">
        <v>53</v>
      </c>
      <c r="D43" s="4">
        <v>8012345</v>
      </c>
    </row>
    <row r="44" spans="2:7" x14ac:dyDescent="0.25">
      <c r="B44" s="10" t="s">
        <v>64</v>
      </c>
      <c r="C44" s="13" t="s">
        <v>79</v>
      </c>
      <c r="D44" s="4">
        <v>140256212</v>
      </c>
    </row>
    <row r="45" spans="2:7" x14ac:dyDescent="0.25">
      <c r="B45" s="10" t="s">
        <v>65</v>
      </c>
      <c r="C45" s="13" t="s">
        <v>54</v>
      </c>
      <c r="D45" s="4">
        <v>457554</v>
      </c>
    </row>
    <row r="46" spans="2:7" x14ac:dyDescent="0.25">
      <c r="B46" s="10" t="s">
        <v>66</v>
      </c>
      <c r="C46" s="13" t="s">
        <v>55</v>
      </c>
      <c r="D46" s="4">
        <v>9177244</v>
      </c>
    </row>
    <row r="47" spans="2:7" x14ac:dyDescent="0.25">
      <c r="B47" s="10" t="s">
        <v>89</v>
      </c>
      <c r="C47" s="13" t="s">
        <v>56</v>
      </c>
      <c r="D47" s="4">
        <v>2623390</v>
      </c>
      <c r="G47" s="20"/>
    </row>
    <row r="48" spans="2:7" x14ac:dyDescent="0.25">
      <c r="B48" s="10">
        <v>4.4000000000000004</v>
      </c>
      <c r="C48" s="13" t="s">
        <v>24</v>
      </c>
      <c r="D48" s="4">
        <f>D49+D50+D51+D52</f>
        <v>185880716</v>
      </c>
      <c r="G48" s="20"/>
    </row>
    <row r="49" spans="2:7" x14ac:dyDescent="0.25">
      <c r="B49" s="10" t="s">
        <v>57</v>
      </c>
      <c r="C49" s="13" t="s">
        <v>58</v>
      </c>
      <c r="D49" s="4">
        <v>47208943</v>
      </c>
      <c r="G49" s="20"/>
    </row>
    <row r="50" spans="2:7" x14ac:dyDescent="0.25">
      <c r="B50" s="10" t="s">
        <v>67</v>
      </c>
      <c r="C50" s="13" t="s">
        <v>59</v>
      </c>
      <c r="D50" s="23">
        <v>111310409</v>
      </c>
      <c r="G50" s="20"/>
    </row>
    <row r="51" spans="2:7" x14ac:dyDescent="0.25">
      <c r="B51" s="10" t="s">
        <v>68</v>
      </c>
      <c r="C51" s="13" t="s">
        <v>80</v>
      </c>
      <c r="D51" s="23">
        <v>12125076</v>
      </c>
      <c r="G51" s="20"/>
    </row>
    <row r="52" spans="2:7" x14ac:dyDescent="0.25">
      <c r="B52" s="10" t="s">
        <v>69</v>
      </c>
      <c r="C52" s="13" t="s">
        <v>60</v>
      </c>
      <c r="D52" s="4">
        <v>15236288</v>
      </c>
      <c r="G52" s="20"/>
    </row>
    <row r="53" spans="2:7" x14ac:dyDescent="0.25">
      <c r="B53" s="10">
        <v>4.5</v>
      </c>
      <c r="C53" s="15" t="s">
        <v>25</v>
      </c>
      <c r="D53" s="24">
        <f>D54+D55+D56+D57+D58+D59+D60+D61+D62+D63+D64+D65+D66</f>
        <v>27795437</v>
      </c>
      <c r="G53" s="20"/>
    </row>
    <row r="54" spans="2:7" x14ac:dyDescent="0.25">
      <c r="B54" s="10" t="s">
        <v>70</v>
      </c>
      <c r="C54" s="13" t="s">
        <v>79</v>
      </c>
      <c r="D54" s="4">
        <v>4428416</v>
      </c>
      <c r="G54" s="20"/>
    </row>
    <row r="55" spans="2:7" x14ac:dyDescent="0.25">
      <c r="B55" s="10" t="s">
        <v>71</v>
      </c>
      <c r="C55" s="22" t="s">
        <v>130</v>
      </c>
      <c r="D55" s="4">
        <v>104604</v>
      </c>
      <c r="G55" s="20"/>
    </row>
    <row r="56" spans="2:7" x14ac:dyDescent="0.25">
      <c r="B56" s="10" t="s">
        <v>115</v>
      </c>
      <c r="C56" s="22" t="s">
        <v>131</v>
      </c>
      <c r="D56" s="4">
        <v>10279</v>
      </c>
      <c r="G56" s="20"/>
    </row>
    <row r="57" spans="2:7" x14ac:dyDescent="0.25">
      <c r="B57" s="10" t="s">
        <v>116</v>
      </c>
      <c r="C57" s="15" t="s">
        <v>121</v>
      </c>
      <c r="D57" s="4">
        <v>2430421</v>
      </c>
    </row>
    <row r="58" spans="2:7" x14ac:dyDescent="0.25">
      <c r="B58" s="10" t="s">
        <v>117</v>
      </c>
      <c r="C58" s="15" t="s">
        <v>122</v>
      </c>
      <c r="D58" s="4">
        <v>1410868</v>
      </c>
    </row>
    <row r="59" spans="2:7" x14ac:dyDescent="0.25">
      <c r="B59" s="10" t="s">
        <v>118</v>
      </c>
      <c r="C59" s="15" t="s">
        <v>123</v>
      </c>
      <c r="D59" s="4">
        <v>146579</v>
      </c>
    </row>
    <row r="60" spans="2:7" x14ac:dyDescent="0.25">
      <c r="B60" s="10" t="s">
        <v>119</v>
      </c>
      <c r="C60" s="15" t="s">
        <v>134</v>
      </c>
      <c r="D60" s="4">
        <v>699234</v>
      </c>
    </row>
    <row r="61" spans="2:7" x14ac:dyDescent="0.25">
      <c r="B61" s="10" t="s">
        <v>120</v>
      </c>
      <c r="C61" s="15" t="s">
        <v>124</v>
      </c>
      <c r="D61" s="4">
        <v>342651</v>
      </c>
    </row>
    <row r="62" spans="2:7" x14ac:dyDescent="0.25">
      <c r="B62" s="10" t="s">
        <v>126</v>
      </c>
      <c r="C62" s="15" t="s">
        <v>135</v>
      </c>
      <c r="D62" s="4">
        <v>905446</v>
      </c>
    </row>
    <row r="63" spans="2:7" x14ac:dyDescent="0.25">
      <c r="B63" s="10" t="s">
        <v>132</v>
      </c>
      <c r="C63" s="15" t="s">
        <v>125</v>
      </c>
      <c r="D63" s="4">
        <v>14672539</v>
      </c>
    </row>
    <row r="64" spans="2:7" x14ac:dyDescent="0.25">
      <c r="B64" s="10" t="s">
        <v>133</v>
      </c>
      <c r="C64" s="15" t="s">
        <v>127</v>
      </c>
      <c r="D64" s="4">
        <v>1779405</v>
      </c>
    </row>
    <row r="65" spans="2:6" x14ac:dyDescent="0.25">
      <c r="B65" s="10" t="s">
        <v>136</v>
      </c>
      <c r="C65" s="15" t="s">
        <v>137</v>
      </c>
      <c r="D65" s="4">
        <v>28778</v>
      </c>
    </row>
    <row r="66" spans="2:6" x14ac:dyDescent="0.25">
      <c r="B66" s="10" t="s">
        <v>139</v>
      </c>
      <c r="C66" s="15" t="s">
        <v>72</v>
      </c>
      <c r="D66" s="4">
        <v>836217</v>
      </c>
    </row>
    <row r="67" spans="2:6" ht="30" x14ac:dyDescent="0.25">
      <c r="B67" s="10">
        <v>4.9000000000000004</v>
      </c>
      <c r="C67" s="14" t="s">
        <v>41</v>
      </c>
      <c r="D67" s="4">
        <v>0</v>
      </c>
    </row>
    <row r="68" spans="2:6" x14ac:dyDescent="0.25">
      <c r="B68" s="5">
        <v>5</v>
      </c>
      <c r="C68" s="5" t="s">
        <v>26</v>
      </c>
      <c r="D68" s="2">
        <f>+D69+D75</f>
        <v>42798772</v>
      </c>
      <c r="F68" s="6"/>
    </row>
    <row r="69" spans="2:6" x14ac:dyDescent="0.25">
      <c r="B69" s="8">
        <v>5.0999999999999996</v>
      </c>
      <c r="C69" s="13" t="s">
        <v>27</v>
      </c>
      <c r="D69" s="16">
        <f>D70+D71+D72+D73+D74</f>
        <v>42798772</v>
      </c>
    </row>
    <row r="70" spans="2:6" x14ac:dyDescent="0.25">
      <c r="B70" s="10" t="s">
        <v>73</v>
      </c>
      <c r="C70" s="13" t="s">
        <v>81</v>
      </c>
      <c r="D70" s="16">
        <v>1382581</v>
      </c>
    </row>
    <row r="71" spans="2:6" x14ac:dyDescent="0.25">
      <c r="B71" s="10" t="s">
        <v>74</v>
      </c>
      <c r="C71" s="13" t="s">
        <v>82</v>
      </c>
      <c r="D71" s="16">
        <v>4148623</v>
      </c>
    </row>
    <row r="72" spans="2:6" x14ac:dyDescent="0.25">
      <c r="B72" s="10" t="s">
        <v>75</v>
      </c>
      <c r="C72" s="13" t="s">
        <v>83</v>
      </c>
      <c r="D72" s="16">
        <v>277724</v>
      </c>
    </row>
    <row r="73" spans="2:6" x14ac:dyDescent="0.25">
      <c r="B73" s="10" t="s">
        <v>76</v>
      </c>
      <c r="C73" s="13" t="s">
        <v>84</v>
      </c>
      <c r="D73" s="16">
        <v>13256375</v>
      </c>
    </row>
    <row r="74" spans="2:6" x14ac:dyDescent="0.25">
      <c r="B74" s="10" t="s">
        <v>77</v>
      </c>
      <c r="C74" s="13" t="s">
        <v>85</v>
      </c>
      <c r="D74" s="16">
        <v>23733469</v>
      </c>
    </row>
    <row r="75" spans="2:6" x14ac:dyDescent="0.25">
      <c r="B75" s="8">
        <v>5.2</v>
      </c>
      <c r="C75" s="13" t="s">
        <v>94</v>
      </c>
      <c r="D75" s="4">
        <v>0</v>
      </c>
    </row>
    <row r="76" spans="2:6" ht="30" x14ac:dyDescent="0.25">
      <c r="B76" s="8">
        <v>5.9</v>
      </c>
      <c r="C76" s="14" t="s">
        <v>86</v>
      </c>
      <c r="D76" s="2">
        <v>0</v>
      </c>
    </row>
    <row r="77" spans="2:6" x14ac:dyDescent="0.25">
      <c r="B77" s="5">
        <v>6</v>
      </c>
      <c r="C77" s="5" t="s">
        <v>28</v>
      </c>
      <c r="D77" s="2">
        <f>SUM(D78+D82+D83+D84)</f>
        <v>129132833</v>
      </c>
      <c r="F77" s="6"/>
    </row>
    <row r="78" spans="2:6" x14ac:dyDescent="0.25">
      <c r="B78" s="8">
        <v>6.1</v>
      </c>
      <c r="C78" s="13" t="s">
        <v>29</v>
      </c>
      <c r="D78" s="16">
        <f>D79+D80+D81</f>
        <v>129130731</v>
      </c>
    </row>
    <row r="79" spans="2:6" x14ac:dyDescent="0.25">
      <c r="B79" s="10" t="s">
        <v>91</v>
      </c>
      <c r="C79" s="13" t="s">
        <v>87</v>
      </c>
      <c r="D79" s="16">
        <v>128801458</v>
      </c>
    </row>
    <row r="80" spans="2:6" x14ac:dyDescent="0.25">
      <c r="B80" s="10" t="s">
        <v>92</v>
      </c>
      <c r="C80" s="13" t="s">
        <v>88</v>
      </c>
      <c r="D80" s="16">
        <v>95170</v>
      </c>
    </row>
    <row r="81" spans="2:6" x14ac:dyDescent="0.25">
      <c r="B81" s="10" t="s">
        <v>140</v>
      </c>
      <c r="C81" s="13" t="s">
        <v>141</v>
      </c>
      <c r="D81" s="16">
        <v>234103</v>
      </c>
    </row>
    <row r="82" spans="2:6" x14ac:dyDescent="0.25">
      <c r="B82" s="8">
        <v>6.2</v>
      </c>
      <c r="C82" s="13" t="s">
        <v>95</v>
      </c>
      <c r="D82" s="16">
        <v>0</v>
      </c>
    </row>
    <row r="83" spans="2:6" x14ac:dyDescent="0.25">
      <c r="B83" s="8">
        <v>6.3</v>
      </c>
      <c r="C83" s="13" t="s">
        <v>96</v>
      </c>
      <c r="D83" s="4">
        <v>2102</v>
      </c>
    </row>
    <row r="84" spans="2:6" ht="30" x14ac:dyDescent="0.25">
      <c r="B84" s="8">
        <v>6.9</v>
      </c>
      <c r="C84" s="14" t="s">
        <v>97</v>
      </c>
      <c r="D84" s="4">
        <v>0</v>
      </c>
    </row>
    <row r="85" spans="2:6" x14ac:dyDescent="0.25">
      <c r="B85" s="5">
        <v>7</v>
      </c>
      <c r="C85" s="5" t="s">
        <v>30</v>
      </c>
      <c r="D85" s="2">
        <f>+D88</f>
        <v>0</v>
      </c>
    </row>
    <row r="86" spans="2:6" ht="30.75" customHeight="1" x14ac:dyDescent="0.25">
      <c r="B86" s="8">
        <v>7.1</v>
      </c>
      <c r="C86" s="14" t="s">
        <v>98</v>
      </c>
      <c r="D86" s="4">
        <v>0</v>
      </c>
    </row>
    <row r="87" spans="2:6" x14ac:dyDescent="0.25">
      <c r="B87" s="8">
        <v>7.2</v>
      </c>
      <c r="C87" s="13" t="s">
        <v>99</v>
      </c>
      <c r="D87" s="4">
        <v>0</v>
      </c>
    </row>
    <row r="88" spans="2:6" ht="30" x14ac:dyDescent="0.25">
      <c r="B88" s="8">
        <v>7.3</v>
      </c>
      <c r="C88" s="14" t="s">
        <v>100</v>
      </c>
      <c r="D88" s="4">
        <v>0</v>
      </c>
    </row>
    <row r="89" spans="2:6" ht="30" x14ac:dyDescent="0.25">
      <c r="B89" s="8">
        <v>7.4</v>
      </c>
      <c r="C89" s="14" t="s">
        <v>101</v>
      </c>
      <c r="D89" s="4">
        <v>0</v>
      </c>
    </row>
    <row r="90" spans="2:6" ht="30" x14ac:dyDescent="0.25">
      <c r="B90" s="8">
        <v>7.5</v>
      </c>
      <c r="C90" s="14" t="s">
        <v>102</v>
      </c>
      <c r="D90" s="4">
        <v>0</v>
      </c>
    </row>
    <row r="91" spans="2:6" ht="30" x14ac:dyDescent="0.25">
      <c r="B91" s="8">
        <v>7.6</v>
      </c>
      <c r="C91" s="14" t="s">
        <v>103</v>
      </c>
      <c r="D91" s="4">
        <v>0</v>
      </c>
    </row>
    <row r="92" spans="2:6" ht="30" x14ac:dyDescent="0.25">
      <c r="B92" s="8">
        <v>7.7</v>
      </c>
      <c r="C92" s="14" t="s">
        <v>104</v>
      </c>
      <c r="D92" s="4">
        <v>0</v>
      </c>
    </row>
    <row r="93" spans="2:6" ht="30" x14ac:dyDescent="0.25">
      <c r="B93" s="8">
        <v>7.8</v>
      </c>
      <c r="C93" s="14" t="s">
        <v>105</v>
      </c>
      <c r="D93" s="4">
        <v>0</v>
      </c>
    </row>
    <row r="94" spans="2:6" x14ac:dyDescent="0.25">
      <c r="B94" s="8">
        <v>7.9</v>
      </c>
      <c r="C94" s="14" t="s">
        <v>106</v>
      </c>
      <c r="D94" s="4">
        <v>0</v>
      </c>
    </row>
    <row r="95" spans="2:6" x14ac:dyDescent="0.25">
      <c r="B95" s="5">
        <v>8</v>
      </c>
      <c r="C95" s="5" t="s">
        <v>31</v>
      </c>
      <c r="D95" s="2">
        <f>+D96+D97+D98</f>
        <v>3470887687</v>
      </c>
      <c r="F95" s="7"/>
    </row>
    <row r="96" spans="2:6" x14ac:dyDescent="0.25">
      <c r="B96" s="8">
        <v>8.1</v>
      </c>
      <c r="C96" s="13" t="s">
        <v>32</v>
      </c>
      <c r="D96" s="4">
        <v>2124860162</v>
      </c>
    </row>
    <row r="97" spans="2:6" x14ac:dyDescent="0.25">
      <c r="B97" s="8">
        <v>8.1999999999999993</v>
      </c>
      <c r="C97" s="13" t="s">
        <v>33</v>
      </c>
      <c r="D97" s="4">
        <v>1346027525</v>
      </c>
    </row>
    <row r="98" spans="2:6" x14ac:dyDescent="0.25">
      <c r="B98" s="8">
        <v>8.3000000000000007</v>
      </c>
      <c r="C98" s="13" t="s">
        <v>34</v>
      </c>
      <c r="D98" s="4">
        <v>0</v>
      </c>
    </row>
    <row r="99" spans="2:6" x14ac:dyDescent="0.25">
      <c r="B99" s="8">
        <v>8.4</v>
      </c>
      <c r="C99" s="13" t="s">
        <v>107</v>
      </c>
      <c r="D99" s="4">
        <v>0</v>
      </c>
    </row>
    <row r="100" spans="2:6" x14ac:dyDescent="0.25">
      <c r="B100" s="8">
        <v>8.5</v>
      </c>
      <c r="C100" s="13" t="s">
        <v>108</v>
      </c>
      <c r="D100" s="4">
        <v>0</v>
      </c>
    </row>
    <row r="101" spans="2:6" x14ac:dyDescent="0.25">
      <c r="B101" s="5">
        <v>9</v>
      </c>
      <c r="C101" s="5" t="s">
        <v>35</v>
      </c>
      <c r="D101" s="4">
        <v>0</v>
      </c>
    </row>
    <row r="102" spans="2:6" x14ac:dyDescent="0.25">
      <c r="B102" s="8">
        <v>9.1</v>
      </c>
      <c r="C102" s="13" t="s">
        <v>109</v>
      </c>
      <c r="D102" s="3">
        <v>0</v>
      </c>
    </row>
    <row r="103" spans="2:6" x14ac:dyDescent="0.25">
      <c r="B103" s="8">
        <v>9.1999999999999993</v>
      </c>
      <c r="C103" s="13" t="s">
        <v>110</v>
      </c>
      <c r="D103" s="3">
        <v>0</v>
      </c>
    </row>
    <row r="104" spans="2:6" x14ac:dyDescent="0.25">
      <c r="B104" s="8">
        <v>9.3000000000000007</v>
      </c>
      <c r="C104" s="13" t="s">
        <v>36</v>
      </c>
      <c r="D104" s="3">
        <v>0</v>
      </c>
    </row>
    <row r="105" spans="2:6" x14ac:dyDescent="0.25">
      <c r="B105" s="8">
        <v>9.4</v>
      </c>
      <c r="C105" s="13" t="s">
        <v>111</v>
      </c>
      <c r="D105" s="3">
        <v>0</v>
      </c>
    </row>
    <row r="106" spans="2:6" x14ac:dyDescent="0.25">
      <c r="B106" s="8">
        <v>9.5</v>
      </c>
      <c r="C106" s="13" t="s">
        <v>37</v>
      </c>
      <c r="D106" s="3">
        <v>0</v>
      </c>
    </row>
    <row r="107" spans="2:6" x14ac:dyDescent="0.25">
      <c r="B107" s="8">
        <v>9.6</v>
      </c>
      <c r="C107" s="13" t="s">
        <v>112</v>
      </c>
      <c r="D107" s="3">
        <v>0</v>
      </c>
    </row>
    <row r="108" spans="2:6" x14ac:dyDescent="0.25">
      <c r="B108" s="8">
        <v>9.6999999999999993</v>
      </c>
      <c r="C108" s="13" t="s">
        <v>113</v>
      </c>
      <c r="D108" s="3">
        <v>0</v>
      </c>
    </row>
    <row r="109" spans="2:6" x14ac:dyDescent="0.25">
      <c r="B109" s="5">
        <v>0</v>
      </c>
      <c r="C109" s="5" t="s">
        <v>38</v>
      </c>
      <c r="D109" s="3">
        <v>0</v>
      </c>
    </row>
    <row r="110" spans="2:6" x14ac:dyDescent="0.25">
      <c r="B110" s="8">
        <v>0.1</v>
      </c>
      <c r="C110" s="13" t="s">
        <v>39</v>
      </c>
      <c r="D110" s="3">
        <v>0</v>
      </c>
    </row>
    <row r="111" spans="2:6" x14ac:dyDescent="0.25">
      <c r="B111" s="8">
        <v>0.2</v>
      </c>
      <c r="C111" s="13" t="s">
        <v>40</v>
      </c>
      <c r="D111" s="3">
        <v>0</v>
      </c>
    </row>
    <row r="112" spans="2:6" x14ac:dyDescent="0.25">
      <c r="B112" s="8">
        <v>0.3</v>
      </c>
      <c r="C112" s="13" t="s">
        <v>114</v>
      </c>
      <c r="D112" s="3">
        <v>0</v>
      </c>
      <c r="F112" s="6"/>
    </row>
  </sheetData>
  <mergeCells count="3">
    <mergeCell ref="B8:B9"/>
    <mergeCell ref="C8:C9"/>
    <mergeCell ref="D8:D9"/>
  </mergeCells>
  <printOptions horizontalCentered="1"/>
  <pageMargins left="0.59055118110236227" right="0.31496062992125984" top="0.70866141732283472" bottom="0.78740157480314965" header="0.31496062992125984" footer="0.31496062992125984"/>
  <pageSetup scale="8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2020 ultima reforma </vt:lpstr>
      <vt:lpstr>'2020 ultima reforma '!Área_de_impresión</vt:lpstr>
      <vt:lpstr>'2020 ultima reforma 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 Municipal</dc:creator>
  <cp:lastModifiedBy>USUARIO</cp:lastModifiedBy>
  <cp:lastPrinted>2020-07-14T22:42:45Z</cp:lastPrinted>
  <dcterms:created xsi:type="dcterms:W3CDTF">2015-10-02T04:04:26Z</dcterms:created>
  <dcterms:modified xsi:type="dcterms:W3CDTF">2020-07-14T22:51:17Z</dcterms:modified>
</cp:coreProperties>
</file>