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LISA\EJERCICIO FISCAL 2025\MEMOS\Secretaría Técnica\A REGIONAL\ACTUALIZACION Marzo 2025\"/>
    </mc:Choice>
  </mc:AlternateContent>
  <bookViews>
    <workbookView xWindow="0" yWindow="0" windowWidth="28800" windowHeight="12210"/>
  </bookViews>
  <sheets>
    <sheet name="Egresos Total a 2024" sheetId="1" r:id="rId1"/>
  </sheets>
  <definedNames>
    <definedName name="_xlnm.Print_Area" localSheetId="0">'Egresos Total a 2024'!$A$1:$P$31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1" i="1" l="1"/>
  <c r="O31" i="1" l="1"/>
  <c r="O19" i="1"/>
  <c r="O14" i="1"/>
  <c r="O9" i="1"/>
  <c r="O8" i="1" s="1"/>
  <c r="O21" i="1" l="1"/>
  <c r="C31" i="1" l="1"/>
  <c r="D31" i="1"/>
  <c r="E31" i="1"/>
  <c r="F31" i="1"/>
  <c r="G31" i="1"/>
  <c r="H31" i="1"/>
  <c r="I31" i="1"/>
  <c r="J31" i="1"/>
  <c r="K31" i="1"/>
  <c r="L31" i="1"/>
  <c r="M31" i="1"/>
  <c r="N31" i="1"/>
  <c r="B31" i="1"/>
  <c r="N19" i="1" l="1"/>
  <c r="N14" i="1"/>
  <c r="N9" i="1"/>
  <c r="N21" i="1" l="1"/>
  <c r="N8" i="1"/>
  <c r="P14" i="1"/>
  <c r="P19" i="1"/>
  <c r="P9" i="1"/>
  <c r="P8" i="1" l="1"/>
  <c r="P21" i="1"/>
  <c r="M19" i="1"/>
  <c r="M14" i="1"/>
  <c r="M9" i="1"/>
  <c r="M8" i="1" s="1"/>
  <c r="M21" i="1" l="1"/>
  <c r="L9" i="1"/>
  <c r="L19" i="1"/>
  <c r="L14" i="1"/>
  <c r="K19" i="1"/>
  <c r="K14" i="1"/>
  <c r="K9" i="1"/>
  <c r="L8" i="1" l="1"/>
  <c r="L21" i="1"/>
  <c r="K21" i="1"/>
  <c r="K8" i="1"/>
  <c r="J19" i="1"/>
  <c r="J14" i="1"/>
  <c r="J9" i="1"/>
  <c r="J8" i="1" l="1"/>
  <c r="J21" i="1"/>
  <c r="H9" i="1"/>
  <c r="H14" i="1"/>
  <c r="H19" i="1"/>
  <c r="I19" i="1"/>
  <c r="I14" i="1"/>
  <c r="I9" i="1"/>
  <c r="G19" i="1"/>
  <c r="F19" i="1"/>
  <c r="E19" i="1"/>
  <c r="E14" i="1"/>
  <c r="E9" i="1"/>
  <c r="D19" i="1"/>
  <c r="D14" i="1"/>
  <c r="D9" i="1"/>
  <c r="C19" i="1"/>
  <c r="G14" i="1"/>
  <c r="G9" i="1"/>
  <c r="F14" i="1"/>
  <c r="F9" i="1"/>
  <c r="C14" i="1"/>
  <c r="C9" i="1"/>
  <c r="F8" i="1" l="1"/>
  <c r="I8" i="1"/>
  <c r="E21" i="1"/>
  <c r="H21" i="1"/>
  <c r="D21" i="1"/>
  <c r="I21" i="1"/>
  <c r="H8" i="1"/>
  <c r="F21" i="1"/>
  <c r="E8" i="1"/>
  <c r="C8" i="1"/>
  <c r="G21" i="1"/>
  <c r="D8" i="1"/>
  <c r="G8" i="1"/>
  <c r="C21" i="1"/>
</calcChain>
</file>

<file path=xl/sharedStrings.xml><?xml version="1.0" encoding="utf-8"?>
<sst xmlns="http://schemas.openxmlformats.org/spreadsheetml/2006/main" count="33" uniqueCount="33">
  <si>
    <t>H. AYUNTAMIENTO DE PUEBLA</t>
  </si>
  <si>
    <t>TESORERIA MUNICIPAL</t>
  </si>
  <si>
    <t>ESTADÍSTICA FISCAL DEL GASTO O EGRESOS</t>
  </si>
  <si>
    <t>TOTAL Y FEDERALIZADO DEL MUNICIPIO DE PUEBLA, PUEBLA</t>
  </si>
  <si>
    <t>Desglose del gasto por capítulo</t>
  </si>
  <si>
    <t>GASTO PROGRAMABLE (I+II)</t>
  </si>
  <si>
    <t>I.- GASTO CORRIENTE</t>
  </si>
  <si>
    <t>1000 SERVICIOS PERSONALES</t>
  </si>
  <si>
    <t>2000 MATERIALES Y SUMINISTROS</t>
  </si>
  <si>
    <t>3000 SERVICIOS GENERALES</t>
  </si>
  <si>
    <t>4000 TRANSFERENCIAS, SUBSIDIOS Y OTRAS AYUDAS</t>
  </si>
  <si>
    <t>II.- GASTO DE CAPITAL</t>
  </si>
  <si>
    <t>5000 BIENES MUEBLES INMUEBLES E INTANGIBLES</t>
  </si>
  <si>
    <t>6000 INVERSIÓN PÚBLICA</t>
  </si>
  <si>
    <t>7000 INVERSIONES FINANCIERAS Y OTRAS PROVISIONES</t>
  </si>
  <si>
    <t>8000 PARTICIPACIONES Y APORTACIONES</t>
  </si>
  <si>
    <t>GASTO NO PROGRAMABLE</t>
  </si>
  <si>
    <t>9000 DEUDA PÚBLICA</t>
  </si>
  <si>
    <t>GASTO TOTAL ANUAL</t>
  </si>
  <si>
    <t>Gasto Federalizado</t>
  </si>
  <si>
    <t>FISM-DF</t>
  </si>
  <si>
    <t>TOTAL</t>
  </si>
  <si>
    <t xml:space="preserve">Nota: La información proporcionada con respecto al FISM y FORTAMUN del ejercicio 2010, se elaboró con la información reportada en el Sistema de Formato Único (PASH).
</t>
  </si>
  <si>
    <t xml:space="preserve">Respecto a las cifras del año 2015, estas coinciden con la información publicada en el DOF. </t>
  </si>
  <si>
    <t xml:space="preserve">En las cifras de Gasto federalizado del FISM y FORTAMUN se incluyen recursos del ramo 33 de ejercicios anteriores ejercidos durante el año fiscal reportado. </t>
  </si>
  <si>
    <t>El monto del Fortamun no incluye la coparticipación.</t>
  </si>
  <si>
    <t>Fuente: Tesorería Municipal</t>
  </si>
  <si>
    <t>FAISMUN 2023</t>
  </si>
  <si>
    <t>FISM-DF REMANENTE 2022 EJERCIDO EN 2023</t>
  </si>
  <si>
    <t>FORTAMUN-DF REMANENTE 2022 EJERCIDO EN 2023</t>
  </si>
  <si>
    <t xml:space="preserve">FORTAMUN-DF </t>
  </si>
  <si>
    <t>Se considera el remanente de FISMDF Y FORTAMUN DF 2022 ejercido en 2023</t>
  </si>
  <si>
    <t>En el ejercicio 2023 cambio de nombre  de FISM a FAISMUN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</si>
</sst>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  <numFmt numFmtId="166" formatCode="#,##0.00_ ;\-#,##0.0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dobe Caslon Pro"/>
      <family val="1"/>
    </font>
    <font>
      <sz val="10"/>
      <name val="Adobe Caslon Pro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861943"/>
        <bgColor indexed="64"/>
      </patternFill>
    </fill>
    <fill>
      <patternFill patternType="solid">
        <fgColor rgb="FFDBC6B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43" fontId="5" fillId="0" borderId="2" xfId="2" applyBorder="1"/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vertical="justify" wrapText="1"/>
    </xf>
    <xf numFmtId="43" fontId="0" fillId="0" borderId="2" xfId="2" applyFont="1" applyBorder="1"/>
    <xf numFmtId="0" fontId="8" fillId="0" borderId="3" xfId="0" applyFont="1" applyBorder="1" applyAlignment="1">
      <alignment horizontal="left"/>
    </xf>
    <xf numFmtId="43" fontId="0" fillId="0" borderId="2" xfId="2" applyFont="1" applyFill="1" applyBorder="1"/>
    <xf numFmtId="0" fontId="0" fillId="0" borderId="0" xfId="0" applyFill="1"/>
    <xf numFmtId="0" fontId="0" fillId="0" borderId="0" xfId="0" applyBorder="1"/>
    <xf numFmtId="4" fontId="0" fillId="0" borderId="0" xfId="0" applyNumberFormat="1"/>
    <xf numFmtId="4" fontId="0" fillId="0" borderId="0" xfId="0" applyNumberFormat="1" applyFill="1"/>
    <xf numFmtId="43" fontId="0" fillId="0" borderId="0" xfId="0" applyNumberFormat="1"/>
    <xf numFmtId="0" fontId="7" fillId="0" borderId="3" xfId="0" applyFont="1" applyFill="1" applyBorder="1" applyAlignment="1">
      <alignment horizontal="left"/>
    </xf>
    <xf numFmtId="43" fontId="1" fillId="0" borderId="2" xfId="3" applyFont="1" applyFill="1" applyBorder="1"/>
    <xf numFmtId="43" fontId="5" fillId="0" borderId="2" xfId="2" applyFill="1" applyBorder="1"/>
    <xf numFmtId="4" fontId="10" fillId="0" borderId="2" xfId="0" applyNumberFormat="1" applyFont="1" applyBorder="1"/>
    <xf numFmtId="43" fontId="0" fillId="0" borderId="0" xfId="2" applyFont="1"/>
    <xf numFmtId="166" fontId="10" fillId="0" borderId="6" xfId="2" applyNumberFormat="1" applyFont="1" applyFill="1" applyBorder="1"/>
    <xf numFmtId="0" fontId="10" fillId="0" borderId="0" xfId="0" applyFont="1" applyFill="1"/>
    <xf numFmtId="0" fontId="11" fillId="0" borderId="0" xfId="0" applyFont="1" applyFill="1"/>
    <xf numFmtId="0" fontId="7" fillId="0" borderId="0" xfId="0" applyFont="1" applyFill="1"/>
    <xf numFmtId="0" fontId="13" fillId="2" borderId="8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4" fillId="3" borderId="0" xfId="0" applyFont="1" applyFill="1"/>
    <xf numFmtId="0" fontId="16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6" fillId="4" borderId="3" xfId="0" applyFont="1" applyFill="1" applyBorder="1" applyAlignment="1">
      <alignment horizontal="left"/>
    </xf>
    <xf numFmtId="43" fontId="7" fillId="4" borderId="2" xfId="0" applyNumberFormat="1" applyFont="1" applyFill="1" applyBorder="1"/>
    <xf numFmtId="43" fontId="7" fillId="4" borderId="2" xfId="2" applyFont="1" applyFill="1" applyBorder="1"/>
    <xf numFmtId="0" fontId="6" fillId="4" borderId="7" xfId="0" applyFont="1" applyFill="1" applyBorder="1" applyAlignment="1">
      <alignment horizontal="left"/>
    </xf>
    <xf numFmtId="43" fontId="7" fillId="4" borderId="4" xfId="0" applyNumberFormat="1" applyFont="1" applyFill="1" applyBorder="1"/>
    <xf numFmtId="43" fontId="7" fillId="4" borderId="4" xfId="2" applyFont="1" applyFill="1" applyBorder="1"/>
    <xf numFmtId="0" fontId="7" fillId="4" borderId="7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4" fontId="10" fillId="0" borderId="6" xfId="0" applyNumberFormat="1" applyFont="1" applyBorder="1"/>
    <xf numFmtId="166" fontId="12" fillId="0" borderId="2" xfId="2" applyNumberFormat="1" applyFont="1" applyFill="1" applyBorder="1"/>
    <xf numFmtId="166" fontId="10" fillId="0" borderId="2" xfId="2" applyNumberFormat="1" applyFont="1" applyFill="1" applyBorder="1"/>
    <xf numFmtId="0" fontId="11" fillId="0" borderId="3" xfId="0" applyFont="1" applyBorder="1" applyAlignment="1"/>
    <xf numFmtId="43" fontId="2" fillId="4" borderId="4" xfId="3" applyFont="1" applyFill="1" applyBorder="1"/>
    <xf numFmtId="43" fontId="2" fillId="4" borderId="11" xfId="3" applyFont="1" applyFill="1" applyBorder="1"/>
    <xf numFmtId="0" fontId="11" fillId="2" borderId="1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3" borderId="0" xfId="0" applyFont="1" applyFill="1" applyAlignment="1">
      <alignment horizontal="center"/>
    </xf>
  </cellXfs>
  <cellStyles count="14">
    <cellStyle name="Euro" xfId="1"/>
    <cellStyle name="Millares" xfId="2" builtinId="3"/>
    <cellStyle name="Millares 11" xfId="3"/>
    <cellStyle name="Millares 2" xfId="12"/>
    <cellStyle name="Millares 2 2" xfId="4"/>
    <cellStyle name="Millares 3" xfId="5"/>
    <cellStyle name="Moneda 2" xfId="13"/>
    <cellStyle name="Normal" xfId="0" builtinId="0"/>
    <cellStyle name="Normal 2" xfId="6"/>
    <cellStyle name="Normal 2 2" xfId="7"/>
    <cellStyle name="Normal 2 3" xfId="8"/>
    <cellStyle name="Normal 3" xfId="9"/>
    <cellStyle name="Normal 4" xfId="10"/>
    <cellStyle name="Normal 7 2" xfId="11"/>
  </cellStyles>
  <dxfs count="0"/>
  <tableStyles count="0" defaultTableStyle="TableStyleMedium2" defaultPivotStyle="PivotStyleLight16"/>
  <colors>
    <mruColors>
      <color rgb="FFAEAAAA"/>
      <color rgb="FFDBC6B3"/>
      <color rgb="FF86194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0</xdr:col>
      <xdr:colOff>2838450</xdr:colOff>
      <xdr:row>4</xdr:row>
      <xdr:rowOff>39744</xdr:rowOff>
    </xdr:to>
    <xdr:pic>
      <xdr:nvPicPr>
        <xdr:cNvPr id="4" name="Imagen 3" descr="C:\Users\USUARIO\Downloads\WhatsApp Image 2024-10-21 at 10.58.36 AM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4" b="13878"/>
        <a:stretch/>
      </xdr:blipFill>
      <xdr:spPr bwMode="auto">
        <a:xfrm>
          <a:off x="66675" y="123825"/>
          <a:ext cx="2771775" cy="7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tabSelected="1" topLeftCell="A4" zoomScaleNormal="100" workbookViewId="0">
      <pane xSplit="1" topLeftCell="M1" activePane="topRight" state="frozen"/>
      <selection activeCell="A17" sqref="A17"/>
      <selection pane="topRight" activeCell="P32" sqref="P32"/>
    </sheetView>
  </sheetViews>
  <sheetFormatPr baseColWidth="10" defaultColWidth="11.42578125" defaultRowHeight="15"/>
  <cols>
    <col min="1" max="1" width="154" bestFit="1" customWidth="1"/>
    <col min="2" max="2" width="17.28515625" customWidth="1"/>
    <col min="3" max="8" width="16.85546875" customWidth="1"/>
    <col min="9" max="10" width="17.28515625" customWidth="1"/>
    <col min="11" max="11" width="18.28515625" customWidth="1"/>
    <col min="12" max="12" width="21" customWidth="1"/>
    <col min="13" max="16" width="18.28515625" customWidth="1"/>
    <col min="19" max="19" width="17.28515625" bestFit="1" customWidth="1"/>
  </cols>
  <sheetData>
    <row r="1" spans="1:19" ht="16.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9" ht="16.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9" ht="16.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9" ht="16.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9" ht="15" customHeight="1" thickBot="1">
      <c r="A6" s="29"/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9" ht="28.5" customHeight="1">
      <c r="A7" s="26" t="s">
        <v>4</v>
      </c>
      <c r="B7" s="27">
        <v>2010</v>
      </c>
      <c r="C7" s="27">
        <v>2011</v>
      </c>
      <c r="D7" s="27">
        <v>2012</v>
      </c>
      <c r="E7" s="27">
        <v>2013</v>
      </c>
      <c r="F7" s="27">
        <v>2014</v>
      </c>
      <c r="G7" s="27">
        <v>2015</v>
      </c>
      <c r="H7" s="27">
        <v>2016</v>
      </c>
      <c r="I7" s="27">
        <v>2017</v>
      </c>
      <c r="J7" s="27">
        <v>2018</v>
      </c>
      <c r="K7" s="27">
        <v>2019</v>
      </c>
      <c r="L7" s="27">
        <v>2020</v>
      </c>
      <c r="M7" s="27">
        <v>2021</v>
      </c>
      <c r="N7" s="27">
        <v>2022</v>
      </c>
      <c r="O7" s="28">
        <v>2023</v>
      </c>
      <c r="P7" s="28">
        <v>2024</v>
      </c>
    </row>
    <row r="8" spans="1:19">
      <c r="A8" s="32" t="s">
        <v>5</v>
      </c>
      <c r="B8" s="33">
        <v>3458068010.6799998</v>
      </c>
      <c r="C8" s="33">
        <f t="shared" ref="C8:G8" si="0">C9+C14</f>
        <v>3117428322.1799998</v>
      </c>
      <c r="D8" s="34">
        <f t="shared" si="0"/>
        <v>4024809136.02</v>
      </c>
      <c r="E8" s="34">
        <f t="shared" si="0"/>
        <v>3807026295.1100001</v>
      </c>
      <c r="F8" s="34">
        <f t="shared" si="0"/>
        <v>4423141373.7200003</v>
      </c>
      <c r="G8" s="34">
        <f t="shared" si="0"/>
        <v>4962873882.7999992</v>
      </c>
      <c r="H8" s="34">
        <f t="shared" ref="H8:L8" si="1">H9+H14</f>
        <v>4994710586.5199995</v>
      </c>
      <c r="I8" s="34">
        <f t="shared" si="1"/>
        <v>5409700624.0900002</v>
      </c>
      <c r="J8" s="34">
        <f t="shared" si="1"/>
        <v>5694465157.2800007</v>
      </c>
      <c r="K8" s="34">
        <f t="shared" si="1"/>
        <v>5654339266.4700003</v>
      </c>
      <c r="L8" s="34">
        <f t="shared" si="1"/>
        <v>5228911340.6200008</v>
      </c>
      <c r="M8" s="34">
        <f>M9+M14</f>
        <v>5680638502.5300007</v>
      </c>
      <c r="N8" s="34">
        <f>N9+N14</f>
        <v>5896021364.999999</v>
      </c>
      <c r="O8" s="34">
        <f>O9+O14</f>
        <v>7425684541.1900005</v>
      </c>
      <c r="P8" s="34">
        <f>P9+P14</f>
        <v>7099415193.3500051</v>
      </c>
    </row>
    <row r="9" spans="1:19">
      <c r="A9" s="32" t="s">
        <v>6</v>
      </c>
      <c r="B9" s="33">
        <v>2201313359.5599999</v>
      </c>
      <c r="C9" s="33">
        <f t="shared" ref="C9:I9" si="2">SUM(C10:C13)</f>
        <v>2398417202.23</v>
      </c>
      <c r="D9" s="34">
        <f t="shared" si="2"/>
        <v>3006731882</v>
      </c>
      <c r="E9" s="34">
        <f t="shared" si="2"/>
        <v>2914685047.7600002</v>
      </c>
      <c r="F9" s="34">
        <f t="shared" si="2"/>
        <v>3686083177.3499999</v>
      </c>
      <c r="G9" s="34">
        <f t="shared" si="2"/>
        <v>3932137636.4799995</v>
      </c>
      <c r="H9" s="34">
        <f t="shared" si="2"/>
        <v>4074189624.6499996</v>
      </c>
      <c r="I9" s="34">
        <f t="shared" si="2"/>
        <v>4092900834.0700002</v>
      </c>
      <c r="J9" s="34">
        <f t="shared" ref="J9:K9" si="3">SUM(J10:J13)</f>
        <v>4244221257.8200006</v>
      </c>
      <c r="K9" s="34">
        <f t="shared" si="3"/>
        <v>4291923946.52</v>
      </c>
      <c r="L9" s="34">
        <f t="shared" ref="L9:M9" si="4">SUM(L10:L13)</f>
        <v>4353491658.170001</v>
      </c>
      <c r="M9" s="34">
        <f t="shared" si="4"/>
        <v>4588600462.71</v>
      </c>
      <c r="N9" s="34">
        <f t="shared" ref="N9:P9" si="5">SUM(N10:N13)</f>
        <v>5079485526.1399994</v>
      </c>
      <c r="O9" s="34">
        <f t="shared" ref="O9" si="6">SUM(O10:O13)</f>
        <v>5697000213.7600002</v>
      </c>
      <c r="P9" s="34">
        <f t="shared" si="5"/>
        <v>5465892238.1800041</v>
      </c>
    </row>
    <row r="10" spans="1:19">
      <c r="A10" s="10" t="s">
        <v>7</v>
      </c>
      <c r="B10" s="1">
        <v>865635520.26999998</v>
      </c>
      <c r="C10" s="1">
        <v>969581462.53999996</v>
      </c>
      <c r="D10" s="1">
        <v>1161812730.23</v>
      </c>
      <c r="E10" s="1">
        <v>1214472531.9300001</v>
      </c>
      <c r="F10" s="1">
        <v>1344100278.3800001</v>
      </c>
      <c r="G10" s="1">
        <v>1327956915.3699999</v>
      </c>
      <c r="H10" s="1">
        <v>1402936731.98</v>
      </c>
      <c r="I10" s="1">
        <v>1441920641.6800001</v>
      </c>
      <c r="J10" s="1">
        <v>1581919326.97</v>
      </c>
      <c r="K10" s="1">
        <v>1654230704.8199999</v>
      </c>
      <c r="L10" s="9">
        <v>1875407757.6200008</v>
      </c>
      <c r="M10" s="11">
        <v>1958490304.6300001</v>
      </c>
      <c r="N10" s="11">
        <v>2003215822.9100001</v>
      </c>
      <c r="O10" s="11">
        <v>2091080182.4200003</v>
      </c>
      <c r="P10" s="11">
        <v>2199669870.4700022</v>
      </c>
      <c r="S10" s="21"/>
    </row>
    <row r="11" spans="1:19">
      <c r="A11" s="10" t="s">
        <v>8</v>
      </c>
      <c r="B11" s="1">
        <v>123493968.24000001</v>
      </c>
      <c r="C11" s="1">
        <v>140770266.56999999</v>
      </c>
      <c r="D11" s="1">
        <v>256224186.41999999</v>
      </c>
      <c r="E11" s="1">
        <v>161645051.28999999</v>
      </c>
      <c r="F11" s="1">
        <v>208630081.09999999</v>
      </c>
      <c r="G11" s="1">
        <v>209118242.06</v>
      </c>
      <c r="H11" s="1">
        <v>210581266.71000001</v>
      </c>
      <c r="I11" s="1">
        <v>219884599.25999999</v>
      </c>
      <c r="J11" s="1">
        <v>267766388.12</v>
      </c>
      <c r="K11" s="1">
        <v>315216824.26999998</v>
      </c>
      <c r="L11" s="9">
        <v>319817949.47999984</v>
      </c>
      <c r="M11" s="11">
        <v>371646671.17000002</v>
      </c>
      <c r="N11" s="11">
        <v>475839141.92000002</v>
      </c>
      <c r="O11" s="11">
        <v>476250278.25999993</v>
      </c>
      <c r="P11" s="11">
        <v>343825439.87000018</v>
      </c>
      <c r="S11" s="21"/>
    </row>
    <row r="12" spans="1:19">
      <c r="A12" s="10" t="s">
        <v>9</v>
      </c>
      <c r="B12" s="1">
        <v>686847146.64999998</v>
      </c>
      <c r="C12" s="1">
        <v>625265356.90999997</v>
      </c>
      <c r="D12" s="1">
        <v>920365286.11000001</v>
      </c>
      <c r="E12" s="1">
        <v>876749204.70000005</v>
      </c>
      <c r="F12" s="1">
        <v>1043128664.75</v>
      </c>
      <c r="G12" s="1">
        <v>1165665994.55</v>
      </c>
      <c r="H12" s="1">
        <v>1180669436.9300001</v>
      </c>
      <c r="I12" s="1">
        <v>1256393115.3599999</v>
      </c>
      <c r="J12" s="1">
        <v>1358530734.8900001</v>
      </c>
      <c r="K12" s="1">
        <v>1293106443.29</v>
      </c>
      <c r="L12" s="9">
        <v>1188071532.0700004</v>
      </c>
      <c r="M12" s="11">
        <v>1193677581.1300001</v>
      </c>
      <c r="N12" s="11">
        <v>1648768713.3099999</v>
      </c>
      <c r="O12" s="11">
        <v>1943464384.5500002</v>
      </c>
      <c r="P12" s="11">
        <v>1759541799.0000014</v>
      </c>
      <c r="S12" s="21"/>
    </row>
    <row r="13" spans="1:19">
      <c r="A13" s="10" t="s">
        <v>10</v>
      </c>
      <c r="B13" s="1">
        <v>525336724.39999998</v>
      </c>
      <c r="C13" s="1">
        <v>662800116.21000004</v>
      </c>
      <c r="D13" s="1">
        <v>668329679.24000001</v>
      </c>
      <c r="E13" s="1">
        <v>661818259.84000003</v>
      </c>
      <c r="F13" s="1">
        <v>1090224153.1199999</v>
      </c>
      <c r="G13" s="1">
        <v>1229396484.5</v>
      </c>
      <c r="H13" s="1">
        <v>1280002189.03</v>
      </c>
      <c r="I13" s="1">
        <v>1174702477.77</v>
      </c>
      <c r="J13" s="1">
        <v>1036004807.84</v>
      </c>
      <c r="K13" s="1">
        <v>1029369974.14</v>
      </c>
      <c r="L13" s="9">
        <v>970194419.00000024</v>
      </c>
      <c r="M13" s="11">
        <v>1064785905.78</v>
      </c>
      <c r="N13" s="11">
        <v>951661848</v>
      </c>
      <c r="O13" s="11">
        <v>1186205368.53</v>
      </c>
      <c r="P13" s="11">
        <v>1162855128.8399999</v>
      </c>
      <c r="S13" s="21"/>
    </row>
    <row r="14" spans="1:19">
      <c r="A14" s="32" t="s">
        <v>11</v>
      </c>
      <c r="B14" s="33">
        <v>1256754651.1199999</v>
      </c>
      <c r="C14" s="33">
        <f t="shared" ref="C14:I14" si="7">SUM(C15:C18)</f>
        <v>719011119.94999993</v>
      </c>
      <c r="D14" s="34">
        <f t="shared" si="7"/>
        <v>1018077254.02</v>
      </c>
      <c r="E14" s="34">
        <f t="shared" si="7"/>
        <v>892341247.3499999</v>
      </c>
      <c r="F14" s="34">
        <f t="shared" si="7"/>
        <v>737058196.37</v>
      </c>
      <c r="G14" s="34">
        <f t="shared" si="7"/>
        <v>1030736246.3200001</v>
      </c>
      <c r="H14" s="34">
        <f t="shared" si="7"/>
        <v>920520961.87</v>
      </c>
      <c r="I14" s="34">
        <f t="shared" si="7"/>
        <v>1316799790.02</v>
      </c>
      <c r="J14" s="34">
        <f t="shared" ref="J14:K14" si="8">SUM(J15:J18)</f>
        <v>1450243899.4599998</v>
      </c>
      <c r="K14" s="34">
        <f t="shared" si="8"/>
        <v>1362415319.95</v>
      </c>
      <c r="L14" s="34">
        <f t="shared" ref="L14:P14" si="9">SUM(L15:L18)</f>
        <v>875419682.45000005</v>
      </c>
      <c r="M14" s="34">
        <f t="shared" si="9"/>
        <v>1092038039.8200006</v>
      </c>
      <c r="N14" s="34">
        <f t="shared" ref="N14:O14" si="10">SUM(N15:N18)</f>
        <v>816535838.86000001</v>
      </c>
      <c r="O14" s="34">
        <f t="shared" si="10"/>
        <v>1728684327.4300001</v>
      </c>
      <c r="P14" s="34">
        <f t="shared" si="9"/>
        <v>1633522955.1700008</v>
      </c>
      <c r="S14" s="21"/>
    </row>
    <row r="15" spans="1:19">
      <c r="A15" s="10" t="s">
        <v>12</v>
      </c>
      <c r="B15" s="1">
        <v>501236584</v>
      </c>
      <c r="C15" s="1">
        <v>81571167.290000007</v>
      </c>
      <c r="D15" s="1">
        <v>216887464.55000001</v>
      </c>
      <c r="E15" s="1">
        <v>69262740.769999996</v>
      </c>
      <c r="F15" s="1">
        <v>131236251.55</v>
      </c>
      <c r="G15" s="1">
        <v>97764891.680000007</v>
      </c>
      <c r="H15" s="1">
        <v>45739690.840000004</v>
      </c>
      <c r="I15" s="1">
        <v>200573266.5</v>
      </c>
      <c r="J15" s="1">
        <v>227362086.59999999</v>
      </c>
      <c r="K15" s="1">
        <v>293225410.88</v>
      </c>
      <c r="L15" s="9">
        <v>301665553.62999994</v>
      </c>
      <c r="M15" s="11">
        <v>134815866.79999998</v>
      </c>
      <c r="N15" s="11">
        <v>255256050.06</v>
      </c>
      <c r="O15" s="11">
        <v>154642262.92999998</v>
      </c>
      <c r="P15" s="11">
        <v>75432986.99000001</v>
      </c>
      <c r="S15" s="21"/>
    </row>
    <row r="16" spans="1:19">
      <c r="A16" s="10" t="s">
        <v>13</v>
      </c>
      <c r="B16" s="1">
        <v>755518067.12</v>
      </c>
      <c r="C16" s="1">
        <v>637439952.65999997</v>
      </c>
      <c r="D16" s="1">
        <v>801189789.47000003</v>
      </c>
      <c r="E16" s="1">
        <v>755655330.26999998</v>
      </c>
      <c r="F16" s="1">
        <v>599920394.24000001</v>
      </c>
      <c r="G16" s="1">
        <v>923639544.52999997</v>
      </c>
      <c r="H16" s="1">
        <v>819165078.21000004</v>
      </c>
      <c r="I16" s="1">
        <v>918770158.00999999</v>
      </c>
      <c r="J16" s="1">
        <v>965717146.03999996</v>
      </c>
      <c r="K16" s="1">
        <v>531025292.47000003</v>
      </c>
      <c r="L16" s="9">
        <v>566748033.55000019</v>
      </c>
      <c r="M16" s="11">
        <v>949883136.40000069</v>
      </c>
      <c r="N16" s="11">
        <v>541830489.16999996</v>
      </c>
      <c r="O16" s="11">
        <v>1570493582.5799999</v>
      </c>
      <c r="P16" s="11">
        <v>1552822993.9300008</v>
      </c>
      <c r="S16" s="21"/>
    </row>
    <row r="17" spans="1:19">
      <c r="A17" s="2" t="s">
        <v>14</v>
      </c>
      <c r="B17" s="3"/>
      <c r="C17" s="1"/>
      <c r="D17" s="1"/>
      <c r="E17" s="1"/>
      <c r="F17" s="1"/>
      <c r="G17" s="1"/>
      <c r="H17" s="1">
        <v>42352733.890000001</v>
      </c>
      <c r="I17" s="1">
        <v>184867216.06</v>
      </c>
      <c r="J17" s="1">
        <v>249649666.81999999</v>
      </c>
      <c r="K17" s="1">
        <v>533220159.68000001</v>
      </c>
      <c r="L17" s="9">
        <v>2</v>
      </c>
      <c r="M17" s="11">
        <v>0</v>
      </c>
      <c r="N17" s="11">
        <v>0</v>
      </c>
      <c r="O17" s="11">
        <v>0</v>
      </c>
      <c r="P17" s="11">
        <v>0</v>
      </c>
      <c r="S17" s="21"/>
    </row>
    <row r="18" spans="1:19">
      <c r="A18" s="10" t="s">
        <v>15</v>
      </c>
      <c r="B18" s="3"/>
      <c r="C18" s="4"/>
      <c r="D18" s="1"/>
      <c r="E18" s="1">
        <v>67423176.310000002</v>
      </c>
      <c r="F18" s="1">
        <v>5901550.5800000001</v>
      </c>
      <c r="G18" s="1">
        <v>9331810.1099999994</v>
      </c>
      <c r="H18" s="1">
        <v>13263458.93</v>
      </c>
      <c r="I18" s="1">
        <v>12589149.449999999</v>
      </c>
      <c r="J18" s="1">
        <v>7515000</v>
      </c>
      <c r="K18" s="1">
        <v>4944456.92</v>
      </c>
      <c r="L18" s="9">
        <v>7006093.2699999996</v>
      </c>
      <c r="M18" s="11">
        <v>7339036.6200000001</v>
      </c>
      <c r="N18" s="11">
        <v>19449299.629999999</v>
      </c>
      <c r="O18" s="11">
        <v>3548481.92</v>
      </c>
      <c r="P18" s="11">
        <v>5266974.25</v>
      </c>
      <c r="S18" s="21"/>
    </row>
    <row r="19" spans="1:19">
      <c r="A19" s="32" t="s">
        <v>16</v>
      </c>
      <c r="B19" s="33">
        <v>167914396.94</v>
      </c>
      <c r="C19" s="33">
        <f t="shared" ref="C19:P19" si="11">SUM(C20)</f>
        <v>40191888.409999996</v>
      </c>
      <c r="D19" s="34">
        <f t="shared" si="11"/>
        <v>175822221.72999999</v>
      </c>
      <c r="E19" s="34">
        <f t="shared" si="11"/>
        <v>166478391.84</v>
      </c>
      <c r="F19" s="34">
        <f t="shared" si="11"/>
        <v>60573888.200000003</v>
      </c>
      <c r="G19" s="34">
        <f t="shared" si="11"/>
        <v>167576141.72</v>
      </c>
      <c r="H19" s="34">
        <f t="shared" si="11"/>
        <v>69930896.560000002</v>
      </c>
      <c r="I19" s="34">
        <f t="shared" si="11"/>
        <v>235578404.99000001</v>
      </c>
      <c r="J19" s="34">
        <f t="shared" si="11"/>
        <v>426673956.95999998</v>
      </c>
      <c r="K19" s="34">
        <f t="shared" si="11"/>
        <v>127022978.5</v>
      </c>
      <c r="L19" s="34">
        <f t="shared" si="11"/>
        <v>91244057.159999996</v>
      </c>
      <c r="M19" s="34">
        <f t="shared" si="11"/>
        <v>42556374.200000003</v>
      </c>
      <c r="N19" s="34">
        <f t="shared" si="11"/>
        <v>0</v>
      </c>
      <c r="O19" s="34">
        <f t="shared" si="11"/>
        <v>84797176.200000003</v>
      </c>
      <c r="P19" s="34">
        <f t="shared" si="11"/>
        <v>67837740.960000008</v>
      </c>
    </row>
    <row r="20" spans="1:19">
      <c r="A20" s="10" t="s">
        <v>17</v>
      </c>
      <c r="B20" s="1">
        <v>167914396.94</v>
      </c>
      <c r="C20" s="1">
        <v>40191888.409999996</v>
      </c>
      <c r="D20" s="1">
        <v>175822221.72999999</v>
      </c>
      <c r="E20" s="1">
        <v>166478391.84</v>
      </c>
      <c r="F20" s="1">
        <v>60573888.200000003</v>
      </c>
      <c r="G20" s="1">
        <v>167576141.72</v>
      </c>
      <c r="H20" s="1">
        <v>69930896.560000002</v>
      </c>
      <c r="I20" s="1">
        <v>235578404.99000001</v>
      </c>
      <c r="J20" s="1">
        <v>426673956.95999998</v>
      </c>
      <c r="K20" s="1">
        <v>127022978.5</v>
      </c>
      <c r="L20" s="9">
        <v>91244057.159999996</v>
      </c>
      <c r="M20" s="11">
        <v>42556374.200000003</v>
      </c>
      <c r="N20" s="11">
        <v>0</v>
      </c>
      <c r="O20" s="11">
        <v>84797176.200000003</v>
      </c>
      <c r="P20" s="11">
        <v>67837740.960000008</v>
      </c>
    </row>
    <row r="21" spans="1:19" ht="15.75" thickBot="1">
      <c r="A21" s="35" t="s">
        <v>18</v>
      </c>
      <c r="B21" s="36">
        <v>3625982407.6199999</v>
      </c>
      <c r="C21" s="36">
        <f t="shared" ref="C21:G21" si="12">C19+C14+C9</f>
        <v>3157620210.5900002</v>
      </c>
      <c r="D21" s="37">
        <f t="shared" si="12"/>
        <v>4200631357.75</v>
      </c>
      <c r="E21" s="37">
        <f t="shared" si="12"/>
        <v>3973504686.9500003</v>
      </c>
      <c r="F21" s="37">
        <f t="shared" si="12"/>
        <v>4483715261.9200001</v>
      </c>
      <c r="G21" s="37">
        <f t="shared" si="12"/>
        <v>5130450024.5199995</v>
      </c>
      <c r="H21" s="37">
        <f t="shared" ref="H21:P21" si="13">H19+H14+H9</f>
        <v>5064641483.0799999</v>
      </c>
      <c r="I21" s="37">
        <f t="shared" si="13"/>
        <v>5645279029.0799999</v>
      </c>
      <c r="J21" s="37">
        <f t="shared" si="13"/>
        <v>6121139114.2400007</v>
      </c>
      <c r="K21" s="37">
        <f t="shared" si="13"/>
        <v>5781362244.9700003</v>
      </c>
      <c r="L21" s="37">
        <f t="shared" si="13"/>
        <v>5320155397.7800007</v>
      </c>
      <c r="M21" s="37">
        <f t="shared" si="13"/>
        <v>5723194876.7300005</v>
      </c>
      <c r="N21" s="37">
        <f t="shared" ref="N21:O21" si="14">N19+N14+N9</f>
        <v>5896021364.999999</v>
      </c>
      <c r="O21" s="37">
        <f t="shared" si="14"/>
        <v>7510481717.3900003</v>
      </c>
      <c r="P21" s="37">
        <f t="shared" si="13"/>
        <v>7167252934.3100052</v>
      </c>
    </row>
    <row r="22" spans="1:19">
      <c r="A22" s="5"/>
      <c r="E22" s="14"/>
      <c r="F22" s="14"/>
      <c r="G22" s="14"/>
      <c r="H22" s="14"/>
      <c r="I22" s="14"/>
      <c r="J22" s="14"/>
      <c r="K22" s="14"/>
      <c r="L22" s="14"/>
      <c r="M22" s="15"/>
      <c r="N22" s="15"/>
      <c r="O22" s="15"/>
      <c r="P22" s="15"/>
    </row>
    <row r="23" spans="1:19">
      <c r="A23" s="13"/>
      <c r="M23" s="12"/>
      <c r="N23" s="12"/>
      <c r="O23" s="12"/>
      <c r="P23" s="12"/>
    </row>
    <row r="24" spans="1:19" ht="15.75" thickBot="1">
      <c r="A24" s="13"/>
      <c r="M24" s="12"/>
      <c r="N24" s="12"/>
      <c r="O24" s="12"/>
      <c r="P24" s="12"/>
    </row>
    <row r="25" spans="1:19">
      <c r="A25" s="47" t="s">
        <v>19</v>
      </c>
      <c r="B25" s="48">
        <v>2010</v>
      </c>
      <c r="C25" s="49">
        <v>2011</v>
      </c>
      <c r="D25" s="49">
        <v>2012</v>
      </c>
      <c r="E25" s="49">
        <v>2013</v>
      </c>
      <c r="F25" s="49">
        <v>2014</v>
      </c>
      <c r="G25" s="49">
        <v>2015</v>
      </c>
      <c r="H25" s="49">
        <v>2016</v>
      </c>
      <c r="I25" s="49">
        <v>2017</v>
      </c>
      <c r="J25" s="49">
        <v>2018</v>
      </c>
      <c r="K25" s="49">
        <v>2019</v>
      </c>
      <c r="L25" s="49">
        <v>2020</v>
      </c>
      <c r="M25" s="49">
        <v>2021</v>
      </c>
      <c r="N25" s="49">
        <v>2022</v>
      </c>
      <c r="O25" s="39">
        <v>2023</v>
      </c>
      <c r="P25" s="40">
        <v>2024</v>
      </c>
    </row>
    <row r="26" spans="1:19">
      <c r="A26" s="17" t="s">
        <v>20</v>
      </c>
      <c r="B26" s="18">
        <v>305295233</v>
      </c>
      <c r="C26" s="19">
        <v>189614598.13</v>
      </c>
      <c r="D26" s="19">
        <v>131010496.5</v>
      </c>
      <c r="E26" s="19">
        <v>147930665.78999999</v>
      </c>
      <c r="F26" s="19">
        <v>222512766.24000001</v>
      </c>
      <c r="G26" s="19">
        <v>193452893.41</v>
      </c>
      <c r="H26" s="19">
        <v>212890913.84999999</v>
      </c>
      <c r="I26" s="19">
        <v>282074378.05000001</v>
      </c>
      <c r="J26" s="19">
        <v>228921954.38</v>
      </c>
      <c r="K26" s="19">
        <v>265098132.00999999</v>
      </c>
      <c r="L26" s="19">
        <v>130242985.07000002</v>
      </c>
      <c r="M26" s="19">
        <v>185194395.56</v>
      </c>
      <c r="N26" s="19">
        <v>210020386.46000001</v>
      </c>
      <c r="O26" s="42"/>
      <c r="P26" s="22">
        <v>395279198.28999996</v>
      </c>
    </row>
    <row r="27" spans="1:19">
      <c r="A27" s="17" t="s">
        <v>28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43">
        <v>137991993.88999999</v>
      </c>
      <c r="P27" s="22"/>
    </row>
    <row r="28" spans="1:19">
      <c r="A28" s="44" t="s">
        <v>27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>
        <v>327361665.88000005</v>
      </c>
      <c r="P28" s="41">
        <v>106973735.25999999</v>
      </c>
    </row>
    <row r="29" spans="1:19">
      <c r="A29" s="17" t="s">
        <v>30</v>
      </c>
      <c r="B29" s="18">
        <v>949566898</v>
      </c>
      <c r="C29" s="19">
        <v>629122686.90999997</v>
      </c>
      <c r="D29" s="19">
        <v>682682802.15999997</v>
      </c>
      <c r="E29" s="19">
        <v>746772857.88</v>
      </c>
      <c r="F29" s="19">
        <v>806255188.94000006</v>
      </c>
      <c r="G29" s="19">
        <v>781757559</v>
      </c>
      <c r="H29" s="19">
        <v>788185790.82000005</v>
      </c>
      <c r="I29" s="19">
        <v>865825602.24000001</v>
      </c>
      <c r="J29" s="19">
        <v>948059305.25999999</v>
      </c>
      <c r="K29" s="19">
        <v>1081326042.8800001</v>
      </c>
      <c r="L29" s="19">
        <v>1027447981.7800002</v>
      </c>
      <c r="M29" s="19">
        <v>1067411840.9100001</v>
      </c>
      <c r="N29" s="19">
        <v>1214973337.3800001</v>
      </c>
      <c r="O29" s="20">
        <v>1502195247.6700001</v>
      </c>
      <c r="P29" s="41">
        <v>1493924729.2999997</v>
      </c>
    </row>
    <row r="30" spans="1:19">
      <c r="A30" s="17" t="s">
        <v>29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>
        <v>61220206.830000013</v>
      </c>
      <c r="P30" s="41">
        <v>1009212.43</v>
      </c>
    </row>
    <row r="31" spans="1:19" ht="15.75" thickBot="1">
      <c r="A31" s="38" t="s">
        <v>21</v>
      </c>
      <c r="B31" s="45">
        <f t="shared" ref="B31:N31" si="15">SUM(B26:B30)</f>
        <v>1254862131</v>
      </c>
      <c r="C31" s="45">
        <f t="shared" si="15"/>
        <v>818737285.03999996</v>
      </c>
      <c r="D31" s="45">
        <f t="shared" si="15"/>
        <v>813693298.65999997</v>
      </c>
      <c r="E31" s="45">
        <f t="shared" si="15"/>
        <v>894703523.66999996</v>
      </c>
      <c r="F31" s="45">
        <f t="shared" si="15"/>
        <v>1028767955.1800001</v>
      </c>
      <c r="G31" s="45">
        <f t="shared" si="15"/>
        <v>975210452.40999997</v>
      </c>
      <c r="H31" s="45">
        <f t="shared" si="15"/>
        <v>1001076704.6700001</v>
      </c>
      <c r="I31" s="45">
        <f t="shared" si="15"/>
        <v>1147899980.29</v>
      </c>
      <c r="J31" s="45">
        <f t="shared" si="15"/>
        <v>1176981259.6399999</v>
      </c>
      <c r="K31" s="45">
        <f t="shared" si="15"/>
        <v>1346424174.8900001</v>
      </c>
      <c r="L31" s="45">
        <f t="shared" si="15"/>
        <v>1157690966.8500001</v>
      </c>
      <c r="M31" s="45">
        <f t="shared" si="15"/>
        <v>1252606236.47</v>
      </c>
      <c r="N31" s="45">
        <f t="shared" si="15"/>
        <v>1424993723.8400002</v>
      </c>
      <c r="O31" s="45">
        <f t="shared" ref="O31" si="16">SUM(O26:O30)</f>
        <v>2028769114.27</v>
      </c>
      <c r="P31" s="46">
        <f>SUM(P26:P30)</f>
        <v>1997186875.2799997</v>
      </c>
    </row>
    <row r="33" spans="1:17" ht="15.75" customHeight="1">
      <c r="A33" t="s">
        <v>22</v>
      </c>
      <c r="C33" s="8"/>
      <c r="D33" s="8"/>
      <c r="E33" s="8"/>
      <c r="F33" s="8"/>
      <c r="G33" s="8"/>
      <c r="H33" s="8"/>
      <c r="I33" s="8"/>
      <c r="J33" s="6"/>
      <c r="O33" s="21"/>
      <c r="P33" s="21"/>
    </row>
    <row r="34" spans="1:17">
      <c r="A34" t="s">
        <v>23</v>
      </c>
      <c r="M34" s="16"/>
      <c r="N34" s="16"/>
      <c r="O34" s="16"/>
      <c r="P34" s="16"/>
    </row>
    <row r="35" spans="1:17">
      <c r="A35" t="s">
        <v>24</v>
      </c>
      <c r="F35" s="6"/>
      <c r="G35" s="6"/>
      <c r="H35" s="6"/>
      <c r="I35" s="7"/>
      <c r="J35" s="6"/>
    </row>
    <row r="36" spans="1:17">
      <c r="A36" t="s">
        <v>25</v>
      </c>
    </row>
    <row r="37" spans="1:17">
      <c r="A37" s="50" t="s">
        <v>26</v>
      </c>
      <c r="B37" s="50"/>
      <c r="C37" s="50"/>
      <c r="F37" s="51"/>
      <c r="G37" s="51"/>
      <c r="H37" s="51"/>
    </row>
    <row r="38" spans="1:17" s="12" customFormat="1">
      <c r="A38" s="24" t="s">
        <v>32</v>
      </c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>
      <c r="A39" s="25" t="s">
        <v>31</v>
      </c>
      <c r="B39" s="25"/>
    </row>
  </sheetData>
  <mergeCells count="6">
    <mergeCell ref="A37:C37"/>
    <mergeCell ref="F37:H37"/>
    <mergeCell ref="A1:P1"/>
    <mergeCell ref="A2:P2"/>
    <mergeCell ref="A3:P3"/>
    <mergeCell ref="A4:P4"/>
  </mergeCells>
  <printOptions horizontalCentered="1"/>
  <pageMargins left="0.27559055118110237" right="0.31496062992125984" top="0.70866141732283472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Total a 2024</vt:lpstr>
      <vt:lpstr>'Egresos Total a 2024'!Área_de_impresión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ELISACR</cp:lastModifiedBy>
  <cp:revision/>
  <cp:lastPrinted>2023-09-06T15:25:14Z</cp:lastPrinted>
  <dcterms:created xsi:type="dcterms:W3CDTF">2017-10-04T17:49:30Z</dcterms:created>
  <dcterms:modified xsi:type="dcterms:W3CDTF">2025-03-27T01:40:21Z</dcterms:modified>
</cp:coreProperties>
</file>